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zymanowska\Desktop\!2021-2027 perspektywa finansowa\ZW.I zadania\Bogu Ś\8.2\wysyłka na stronę MCP\"/>
    </mc:Choice>
  </mc:AlternateContent>
  <bookViews>
    <workbookView xWindow="0" yWindow="0" windowWidth="23040" windowHeight="8616" activeTab="2"/>
  </bookViews>
  <sheets>
    <sheet name="Instrukcja techniczna" sheetId="2" r:id="rId1"/>
    <sheet name="Dane" sheetId="3" r:id="rId2"/>
    <sheet name="Harmonogram" sheetId="1" r:id="rId3"/>
  </sheets>
  <calcPr calcId="162913"/>
</workbook>
</file>

<file path=xl/calcChain.xml><?xml version="1.0" encoding="utf-8"?>
<calcChain xmlns="http://schemas.openxmlformats.org/spreadsheetml/2006/main">
  <c r="M19" i="1" l="1"/>
  <c r="L14" i="1" l="1"/>
  <c r="K14" i="1"/>
  <c r="C14" i="1"/>
  <c r="B14" i="1"/>
  <c r="C18" i="3" l="1"/>
  <c r="C17" i="3"/>
  <c r="C15" i="3"/>
  <c r="C14" i="3"/>
  <c r="F6" i="3"/>
  <c r="M17" i="1" l="1"/>
  <c r="O21" i="1"/>
  <c r="P21" i="1" s="1"/>
  <c r="O29" i="1"/>
  <c r="P29" i="1" s="1"/>
  <c r="M18" i="1"/>
  <c r="O18" i="1"/>
  <c r="P18" i="1" s="1"/>
  <c r="O22" i="1"/>
  <c r="P22" i="1" s="1"/>
  <c r="O26" i="1"/>
  <c r="P26" i="1" s="1"/>
  <c r="O17" i="1"/>
  <c r="P17" i="1" s="1"/>
  <c r="M20" i="1"/>
  <c r="M24" i="1"/>
  <c r="O25" i="1"/>
  <c r="P25" i="1" s="1"/>
  <c r="M28" i="1"/>
  <c r="O19" i="1"/>
  <c r="P19" i="1" s="1"/>
  <c r="M22" i="1"/>
  <c r="M26" i="1"/>
  <c r="M21" i="1"/>
  <c r="M25" i="1"/>
  <c r="O20" i="1"/>
  <c r="P20" i="1" s="1"/>
  <c r="M23" i="1"/>
  <c r="O24" i="1"/>
  <c r="P24" i="1" s="1"/>
  <c r="M27" i="1"/>
  <c r="O28" i="1"/>
  <c r="P28" i="1" s="1"/>
  <c r="O23" i="1"/>
  <c r="P23" i="1" s="1"/>
  <c r="O27" i="1"/>
  <c r="P27" i="1" s="1"/>
  <c r="M29" i="1"/>
  <c r="O16" i="1"/>
  <c r="M16" i="1"/>
  <c r="M14" i="1" l="1"/>
  <c r="C22" i="3" s="1"/>
  <c r="N21" i="1"/>
  <c r="R21" i="1" s="1"/>
  <c r="Q21" i="1"/>
  <c r="N27" i="1"/>
  <c r="R27" i="1" s="1"/>
  <c r="Q27" i="1"/>
  <c r="Q22" i="1"/>
  <c r="N22" i="1"/>
  <c r="R22" i="1" s="1"/>
  <c r="Q26" i="1"/>
  <c r="N26" i="1"/>
  <c r="R26" i="1" s="1"/>
  <c r="N23" i="1"/>
  <c r="R23" i="1" s="1"/>
  <c r="Q23" i="1"/>
  <c r="N18" i="1"/>
  <c r="R18" i="1" s="1"/>
  <c r="Q18" i="1"/>
  <c r="N29" i="1"/>
  <c r="R29" i="1" s="1"/>
  <c r="Q29" i="1"/>
  <c r="N19" i="1"/>
  <c r="R19" i="1" s="1"/>
  <c r="Q19" i="1"/>
  <c r="Q24" i="1"/>
  <c r="N24" i="1"/>
  <c r="R24" i="1" s="1"/>
  <c r="N16" i="1"/>
  <c r="Q16" i="1"/>
  <c r="N28" i="1"/>
  <c r="R28" i="1" s="1"/>
  <c r="Q28" i="1"/>
  <c r="P16" i="1"/>
  <c r="P14" i="1" s="1"/>
  <c r="O14" i="1"/>
  <c r="N25" i="1"/>
  <c r="R25" i="1" s="1"/>
  <c r="Q25" i="1"/>
  <c r="N20" i="1"/>
  <c r="R20" i="1" s="1"/>
  <c r="Q20" i="1"/>
  <c r="N17" i="1"/>
  <c r="R17" i="1" s="1"/>
  <c r="Q17" i="1"/>
  <c r="C7" i="3"/>
  <c r="F7" i="3" s="1"/>
  <c r="Q14" i="1" l="1"/>
  <c r="N14" i="1"/>
  <c r="R16" i="1"/>
  <c r="R14" i="1" s="1"/>
  <c r="O12" i="1"/>
  <c r="C19" i="3" s="1"/>
  <c r="C4" i="3"/>
  <c r="C23" i="3" l="1"/>
  <c r="M12" i="1"/>
  <c r="N22" i="3"/>
  <c r="D17" i="1"/>
  <c r="D19" i="1"/>
  <c r="N17" i="3" l="1"/>
  <c r="N14" i="3"/>
  <c r="N15" i="3"/>
  <c r="Q12" i="1" l="1"/>
  <c r="C21" i="3" s="1"/>
  <c r="N23" i="3"/>
  <c r="N18" i="3"/>
  <c r="D22" i="1"/>
  <c r="D23" i="1"/>
  <c r="D24" i="1"/>
  <c r="D25" i="1"/>
  <c r="D26" i="1"/>
  <c r="D27" i="1"/>
  <c r="D28" i="1"/>
  <c r="D29" i="1"/>
  <c r="C16" i="3" l="1"/>
  <c r="N16" i="3" s="1"/>
  <c r="D16" i="1"/>
  <c r="D18" i="1" l="1"/>
  <c r="D20" i="1"/>
  <c r="D21" i="1"/>
  <c r="D14" i="1" l="1"/>
  <c r="C20" i="3" s="1"/>
  <c r="N20" i="3" s="1"/>
</calcChain>
</file>

<file path=xl/sharedStrings.xml><?xml version="1.0" encoding="utf-8"?>
<sst xmlns="http://schemas.openxmlformats.org/spreadsheetml/2006/main" count="89" uniqueCount="82">
  <si>
    <t>INSTRUKCJA TECHNICZNA PRZYGOTOWANIA HARMONOGRAMU</t>
  </si>
  <si>
    <r>
      <t xml:space="preserve">1. Do zakładki </t>
    </r>
    <r>
      <rPr>
        <i/>
        <sz val="11"/>
        <color theme="1"/>
        <rFont val="Calibri"/>
        <family val="2"/>
        <charset val="238"/>
        <scheme val="minor"/>
      </rPr>
      <t xml:space="preserve">Dane </t>
    </r>
    <r>
      <rPr>
        <sz val="11"/>
        <color theme="1"/>
        <rFont val="Calibri"/>
        <family val="2"/>
        <charset val="238"/>
        <scheme val="minor"/>
      </rPr>
      <t xml:space="preserve">przepisujemy </t>
    </r>
    <r>
      <rPr>
        <sz val="11"/>
        <color theme="1"/>
        <rFont val="Calibri"/>
        <family val="2"/>
        <scheme val="minor"/>
      </rPr>
      <t xml:space="preserve">z wniosku o dofinansowanie (część I. </t>
    </r>
    <r>
      <rPr>
        <i/>
        <sz val="11"/>
        <color theme="1"/>
        <rFont val="Calibri"/>
        <family val="2"/>
        <charset val="238"/>
        <scheme val="minor"/>
      </rPr>
      <t>Budżet ogólny</t>
    </r>
    <r>
      <rPr>
        <sz val="11"/>
        <color theme="1"/>
        <rFont val="Calibri"/>
        <family val="2"/>
        <scheme val="minor"/>
      </rPr>
      <t>) następujące wartości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</si>
  <si>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     a) do komórki C5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WNIOSKOWANE DOFINANSOWANIE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</si>
  <si>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do komórki C6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scheme val="minor"/>
      </rPr>
      <t>,</t>
    </r>
  </si>
  <si>
    <r>
      <t xml:space="preserve">     c) do komórki C8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WKŁAD WŁASNY</t>
    </r>
    <r>
      <rPr>
        <i/>
        <sz val="11"/>
        <color theme="1"/>
        <rFont val="Calibri"/>
        <family val="2"/>
        <charset val="238"/>
        <scheme val="minor"/>
      </rPr>
      <t>.</t>
    </r>
  </si>
  <si>
    <r>
      <t xml:space="preserve">2.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nazwę i adres Beneficjenta oraz nazwę i numer projektu.</t>
    </r>
  </si>
  <si>
    <r>
      <t xml:space="preserve">3.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następujące kolumny (tylko komórki w kolorze białym):</t>
    </r>
  </si>
  <si>
    <r>
      <t xml:space="preserve">     a) nr 2 - </t>
    </r>
    <r>
      <rPr>
        <i/>
        <sz val="11"/>
        <color theme="1"/>
        <rFont val="Calibri"/>
        <family val="2"/>
        <charset val="238"/>
        <scheme val="minor"/>
      </rPr>
      <t>Kwota transzy dofinansowania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</si>
  <si>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3 - </t>
    </r>
    <r>
      <rPr>
        <i/>
        <sz val="11"/>
        <color theme="1"/>
        <rFont val="Calibri"/>
        <family val="2"/>
        <charset val="238"/>
        <scheme val="minor"/>
      </rPr>
      <t>W tym kwota na zakupy inwestycyjne i wydatki inwestycyjne (zawarta w kolumnie 2)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</si>
  <si>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5 - 10 - </t>
    </r>
    <r>
      <rPr>
        <i/>
        <sz val="11"/>
        <color theme="1"/>
        <rFont val="Calibri"/>
        <family val="2"/>
        <charset val="238"/>
        <scheme val="minor"/>
      </rPr>
      <t>Okres za jaki składany jest wniosek o płatność od - do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</si>
  <si>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11 - </t>
    </r>
    <r>
      <rPr>
        <i/>
        <sz val="11"/>
        <color theme="1"/>
        <rFont val="Calibri"/>
        <family val="2"/>
        <charset val="238"/>
        <scheme val="minor"/>
      </rPr>
      <t>Kwota planowanych całkowitych wydatków do rozliczenia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</si>
  <si>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12 - </t>
    </r>
    <r>
      <rPr>
        <i/>
        <sz val="11"/>
        <color theme="1"/>
        <rFont val="Calibri"/>
        <family val="2"/>
        <charset val="238"/>
        <scheme val="minor"/>
      </rPr>
      <t>W tym kwota dofinansowania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</si>
  <si>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4.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następujące kolumny uzupełniają się automatycznie (proszę nie zmieniać formuł):</t>
    </r>
  </si>
  <si>
    <r>
      <t xml:space="preserve">     a) nr 4 - </t>
    </r>
    <r>
      <rPr>
        <i/>
        <sz val="11"/>
        <color theme="1"/>
        <rFont val="Calibri"/>
        <family val="2"/>
        <charset val="238"/>
        <scheme val="minor"/>
      </rPr>
      <t>W tym kwota środków bieżących (obliczana automatycznie jako różnica kolumny 2 i 3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</si>
  <si>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2a -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</si>
  <si>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2b - </t>
    </r>
    <r>
      <rPr>
        <i/>
        <sz val="11"/>
        <color theme="1"/>
        <rFont val="Calibri"/>
        <family val="2"/>
        <charset val="238"/>
        <scheme val="minor"/>
      </rPr>
      <t>Dofinansowanie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</si>
  <si>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d) nr 3a -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</si>
  <si>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e) nr 3b - </t>
    </r>
    <r>
      <rPr>
        <i/>
        <sz val="11"/>
        <color theme="1"/>
        <rFont val="Calibri"/>
        <family val="2"/>
        <charset val="238"/>
        <scheme val="minor"/>
      </rPr>
      <t>Wydatki inwestycyjne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</si>
  <si>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4a - </t>
    </r>
    <r>
      <rPr>
        <i/>
        <sz val="11"/>
        <color theme="1"/>
        <rFont val="Calibri"/>
        <family val="2"/>
        <charset val="238"/>
        <scheme val="minor"/>
      </rPr>
      <t>Wydatki bieżące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</si>
  <si>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4b - </t>
    </r>
    <r>
      <rPr>
        <i/>
        <sz val="11"/>
        <color theme="1"/>
        <rFont val="Calibri"/>
        <family val="2"/>
        <charset val="238"/>
        <scheme val="minor"/>
      </rPr>
      <t>Wydatki bieżące - BP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</si>
  <si>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5. W zakładce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sprawdzamy odpowiedzi na </t>
    </r>
    <r>
      <rPr>
        <i/>
        <sz val="11"/>
        <color theme="1"/>
        <rFont val="Calibri"/>
        <family val="2"/>
        <charset val="238"/>
        <scheme val="minor"/>
      </rPr>
      <t>Pytania kontrolne</t>
    </r>
    <r>
      <rPr>
        <sz val="11"/>
        <color theme="1"/>
        <rFont val="Calibri"/>
        <family val="2"/>
        <charset val="238"/>
        <scheme val="minor"/>
      </rPr>
      <t xml:space="preserve">. Wszystkie odpowiedzi powinny być oznaczone: </t>
    </r>
    <r>
      <rPr>
        <i/>
        <sz val="11"/>
        <color theme="1"/>
        <rFont val="Calibri"/>
        <family val="2"/>
        <charset val="238"/>
        <scheme val="minor"/>
      </rPr>
      <t>TAK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</si>
  <si>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    Jeżeli którakolwiek odpowiedź oznaczona jest: </t>
    </r>
    <r>
      <rPr>
        <i/>
        <sz val="11"/>
        <color theme="1"/>
        <rFont val="Calibri"/>
        <family val="2"/>
        <charset val="238"/>
        <scheme val="minor"/>
      </rPr>
      <t>NIE, proszę poprawić harmonogram</t>
    </r>
    <r>
      <rPr>
        <sz val="11"/>
        <color theme="1"/>
        <rFont val="Calibri"/>
        <family val="2"/>
        <charset val="238"/>
        <scheme val="minor"/>
      </rPr>
      <t xml:space="preserve"> - oznacza to, że należy w zakładce </t>
    </r>
    <r>
      <rPr>
        <i/>
        <sz val="11"/>
        <color theme="1"/>
        <rFont val="Calibri"/>
        <family val="2"/>
        <charset val="238"/>
        <scheme val="minor"/>
      </rPr>
      <t xml:space="preserve">Harmonogram </t>
    </r>
    <r>
      <rPr>
        <sz val="11"/>
        <color theme="1"/>
        <rFont val="Calibri"/>
        <family val="2"/>
        <charset val="238"/>
        <scheme val="minor"/>
      </rPr>
      <t>dokonać odpowiednich zmian.</t>
    </r>
  </si>
  <si>
    <r>
      <t xml:space="preserve">     Jeżeli błąd pojawia się w kolumnie nr 2a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 xml:space="preserve"> lub w kolumnie nr 3a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 xml:space="preserve"> - należy do ostatniej transzy dodać różnicę.</t>
    </r>
  </si>
  <si>
    <t xml:space="preserve">     Różnica ta wynika z przeliczania danych z udziału % UE w dofinansowaniu projektu i jest przeliczana do siedmiu miejsc po przecinku. Dlatego mogą</t>
  </si>
  <si>
    <t xml:space="preserve">     pojawić się różnice groszowe wynikające z zaokrąglania wartości przez arkusz.</t>
  </si>
  <si>
    <r>
      <t xml:space="preserve">6. Jako załącznik do umowy drukujemy wyłącznie dane z zakładki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. Zakładki </t>
    </r>
    <r>
      <rPr>
        <i/>
        <sz val="11"/>
        <color theme="1"/>
        <rFont val="Calibri"/>
        <family val="2"/>
        <charset val="238"/>
        <scheme val="minor"/>
      </rPr>
      <t>Instrukcja</t>
    </r>
    <r>
      <rPr>
        <sz val="11"/>
        <color theme="1"/>
        <rFont val="Calibri"/>
        <family val="2"/>
        <charset val="238"/>
        <scheme val="minor"/>
      </rPr>
      <t xml:space="preserve"> oraz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są utworzone wyłącznie jako pomoc dla Beneficjenta.</t>
    </r>
  </si>
  <si>
    <t>DANE Z WNIOSKU O DOFINANSOWANIE</t>
  </si>
  <si>
    <t>Wartość projektu ogółem (B5+B8)</t>
  </si>
  <si>
    <t>Wnioskowane dofinansowanie</t>
  </si>
  <si>
    <t xml:space="preserve">     w tym współfinansowanie UE</t>
  </si>
  <si>
    <t>Udział % UE w dofinansowaniu</t>
  </si>
  <si>
    <t xml:space="preserve">     w tym BP (B5-B6)</t>
  </si>
  <si>
    <t>Udział % BP w dofinansowaniu</t>
  </si>
  <si>
    <t>Wkład własny</t>
  </si>
  <si>
    <r>
      <t xml:space="preserve">KONTROLA DANYCH
między zakładką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 xml:space="preserve"> a danymi z wniosku o dofinansowanie</t>
    </r>
  </si>
  <si>
    <r>
      <t xml:space="preserve">Dane z zakładki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>:</t>
    </r>
  </si>
  <si>
    <t>Pytania kontrolne:</t>
  </si>
  <si>
    <t>Wartość ogółem z kolumny 11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</si>
  <si>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ogółem z kolumny 11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projektu ogółem (B5+B8)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</si>
  <si>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</si>
  <si>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</si>
  <si>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2a+2b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</si>
  <si>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2a+2b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</si>
  <si>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12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</si>
  <si>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12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</si>
  <si>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</si>
  <si>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inwestycyjnych z kolumny 3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inwestycyjnych z kolumny 3a+3b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</si>
  <si>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3a+3b</t>
  </si>
  <si>
    <t>Wartość środków bieżących z kolumny 4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</si>
  <si>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bieżących z kolumny 4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bieżących z kolumny 4a+4b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</si>
  <si>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bieżących z kolumny 4a+4b</t>
  </si>
  <si>
    <t>Wartość UE z kolumny 2a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</si>
  <si>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UE z kolumny 2a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charset val="238"/>
        <scheme val="minor"/>
      </rPr>
      <t>?</t>
    </r>
  </si>
  <si>
    <t>Wartość BP z kolumny 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</si>
  <si>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BP z kolumny 2b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BP (B5-B6)</t>
    </r>
    <r>
      <rPr>
        <sz val="11"/>
        <color theme="1"/>
        <rFont val="Calibri"/>
        <family val="2"/>
        <charset val="238"/>
        <scheme val="minor"/>
      </rPr>
      <t>?</t>
    </r>
  </si>
  <si>
    <t>Załącznik Nr 4 do Umowy o dofinansowanie projektu</t>
  </si>
  <si>
    <t xml:space="preserve">Nazwa i adres Beneficjenta: </t>
  </si>
  <si>
    <t xml:space="preserve">Nazwa i nr projektu: </t>
  </si>
  <si>
    <t>Lp.</t>
  </si>
  <si>
    <t>Kwota transzy dofinansowania</t>
  </si>
  <si>
    <t>Okres za jaki składany jest wniosek o płatność
od - do</t>
  </si>
  <si>
    <t>Kwota planowanych całkowitych wydatków do rozliczenia</t>
  </si>
  <si>
    <t>Dofinansowanie</t>
  </si>
  <si>
    <t>Wydatki inwestycyjne</t>
  </si>
  <si>
    <t>Wydatki bieżące</t>
  </si>
  <si>
    <t>Ogółem</t>
  </si>
  <si>
    <t xml:space="preserve"> W tym kwota na zakupy inwestycyjne i wydatki inwestycyjne (zawarta w kolumnie 2)</t>
  </si>
  <si>
    <t>W tym kwota środków bieżących (obliczana automatycznie jako różnica kolumny 2 i 3)</t>
  </si>
  <si>
    <t>W tym kwota dofinansowania</t>
  </si>
  <si>
    <t>Dzień</t>
  </si>
  <si>
    <t>Miesiąc</t>
  </si>
  <si>
    <t>Rok</t>
  </si>
  <si>
    <t xml:space="preserve">UE </t>
  </si>
  <si>
    <t>BP</t>
  </si>
  <si>
    <t>UE</t>
  </si>
  <si>
    <t>2a</t>
  </si>
  <si>
    <t>2b</t>
  </si>
  <si>
    <t>3a</t>
  </si>
  <si>
    <t>3b</t>
  </si>
  <si>
    <t>4a</t>
  </si>
  <si>
    <t>4b</t>
  </si>
  <si>
    <t>Harmonogram płatności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</si>
</sst>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0.000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4" fontId="5" fillId="0" borderId="0" xfId="1" applyNumberFormat="1" applyFont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5" fillId="0" borderId="1" xfId="1" applyNumberFormat="1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" fontId="5" fillId="0" borderId="1" xfId="1" applyNumberFormat="1" applyFont="1" applyBorder="1" applyAlignment="1" applyProtection="1">
      <alignment horizontal="right" vertical="center" shrinkToFit="1"/>
      <protection locked="0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4" fontId="0" fillId="9" borderId="1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5" fillId="2" borderId="1" xfId="1" applyNumberFormat="1" applyFont="1" applyFill="1" applyBorder="1" applyAlignment="1" applyProtection="1">
      <alignment vertical="center"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4" fontId="6" fillId="2" borderId="3" xfId="0" applyNumberFormat="1" applyFont="1" applyFill="1" applyBorder="1" applyAlignment="1">
      <alignment horizontal="right" vertical="center" shrinkToFit="1"/>
    </xf>
    <xf numFmtId="4" fontId="5" fillId="2" borderId="1" xfId="1" applyNumberFormat="1" applyFont="1" applyFill="1" applyBorder="1" applyAlignment="1" applyProtection="1">
      <alignment horizontal="right" vertical="center" shrinkToFit="1"/>
    </xf>
    <xf numFmtId="0" fontId="14" fillId="6" borderId="1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2">
    <cellStyle name="Dziesiętny" xfId="1" builtinId="3"/>
    <cellStyle name="Normalny" xfId="0" builtinId="0"/>
  </cellStyles>
  <dxfs count="3">
    <dxf>
      <font>
        <b/>
        <i val="0"/>
        <color rgb="FFFF0000"/>
      </font>
    </dxf>
    <dxf>
      <font>
        <b val="0"/>
        <i val="0"/>
        <color auto="1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14</xdr:col>
      <xdr:colOff>198120</xdr:colOff>
      <xdr:row>2</xdr:row>
      <xdr:rowOff>44450</xdr:rowOff>
    </xdr:to>
    <xdr:pic>
      <xdr:nvPicPr>
        <xdr:cNvPr id="7" name="Obraz 6" descr="Znaki od lewej: Fundusze Europejskie z podpisem dla Małopolski, Rzeczpospolita Polska, Unia Europejska z podpisem Dofinansowane przez Unię Europejską, Małopolska." title="Pasek z logotypami w kolorz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0"/>
          <a:ext cx="5760720" cy="494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B33"/>
  <sheetViews>
    <sheetView workbookViewId="0">
      <pane ySplit="2" topLeftCell="A3" activePane="bottomLeft" state="frozen"/>
      <selection pane="bottomLeft" activeCell="B31" sqref="B31"/>
    </sheetView>
  </sheetViews>
  <sheetFormatPr defaultColWidth="9.109375" defaultRowHeight="14.4" x14ac:dyDescent="0.3"/>
  <cols>
    <col min="1" max="1" width="9.109375" style="1"/>
    <col min="2" max="2" width="147.33203125" style="1" customWidth="1"/>
    <col min="3" max="16384" width="9.109375" style="1"/>
  </cols>
  <sheetData>
    <row r="2" spans="2:2" ht="27" customHeight="1" x14ac:dyDescent="0.3">
      <c r="B2" s="20" t="s">
        <v>0</v>
      </c>
    </row>
    <row r="4" spans="2:2" x14ac:dyDescent="0.3">
      <c r="B4" s="1" t="s">
        <v>1</v>
      </c>
    </row>
    <row r="5" spans="2:2" x14ac:dyDescent="0.3">
      <c r="B5" s="1" t="s">
        <v>2</v>
      </c>
    </row>
    <row r="6" spans="2:2" x14ac:dyDescent="0.3">
      <c r="B6" s="1" t="s">
        <v>3</v>
      </c>
    </row>
    <row r="7" spans="2:2" x14ac:dyDescent="0.3">
      <c r="B7" s="1" t="s">
        <v>4</v>
      </c>
    </row>
    <row r="9" spans="2:2" x14ac:dyDescent="0.3">
      <c r="B9" s="1" t="s">
        <v>5</v>
      </c>
    </row>
    <row r="11" spans="2:2" x14ac:dyDescent="0.3">
      <c r="B11" s="1" t="s">
        <v>6</v>
      </c>
    </row>
    <row r="12" spans="2:2" x14ac:dyDescent="0.3">
      <c r="B12" s="1" t="s">
        <v>7</v>
      </c>
    </row>
    <row r="13" spans="2:2" x14ac:dyDescent="0.3">
      <c r="B13" s="1" t="s">
        <v>8</v>
      </c>
    </row>
    <row r="14" spans="2:2" x14ac:dyDescent="0.3">
      <c r="B14" s="1" t="s">
        <v>9</v>
      </c>
    </row>
    <row r="15" spans="2:2" x14ac:dyDescent="0.3">
      <c r="B15" s="1" t="s">
        <v>10</v>
      </c>
    </row>
    <row r="16" spans="2:2" x14ac:dyDescent="0.3">
      <c r="B16" s="1" t="s">
        <v>11</v>
      </c>
    </row>
    <row r="18" spans="2:2" x14ac:dyDescent="0.3">
      <c r="B18" s="1" t="s">
        <v>12</v>
      </c>
    </row>
    <row r="19" spans="2:2" x14ac:dyDescent="0.3">
      <c r="B19" s="1" t="s">
        <v>13</v>
      </c>
    </row>
    <row r="20" spans="2:2" x14ac:dyDescent="0.3">
      <c r="B20" s="1" t="s">
        <v>14</v>
      </c>
    </row>
    <row r="21" spans="2:2" x14ac:dyDescent="0.3">
      <c r="B21" s="1" t="s">
        <v>15</v>
      </c>
    </row>
    <row r="22" spans="2:2" x14ac:dyDescent="0.3">
      <c r="B22" s="1" t="s">
        <v>16</v>
      </c>
    </row>
    <row r="23" spans="2:2" x14ac:dyDescent="0.3">
      <c r="B23" s="1" t="s">
        <v>17</v>
      </c>
    </row>
    <row r="24" spans="2:2" x14ac:dyDescent="0.3">
      <c r="B24" s="1" t="s">
        <v>18</v>
      </c>
    </row>
    <row r="25" spans="2:2" x14ac:dyDescent="0.3">
      <c r="B25" s="1" t="s">
        <v>19</v>
      </c>
    </row>
    <row r="27" spans="2:2" x14ac:dyDescent="0.3">
      <c r="B27" s="1" t="s">
        <v>20</v>
      </c>
    </row>
    <row r="28" spans="2:2" x14ac:dyDescent="0.3">
      <c r="B28" s="1" t="s">
        <v>21</v>
      </c>
    </row>
    <row r="29" spans="2:2" x14ac:dyDescent="0.3">
      <c r="B29" s="1" t="s">
        <v>22</v>
      </c>
    </row>
    <row r="30" spans="2:2" x14ac:dyDescent="0.3">
      <c r="B30" s="1" t="s">
        <v>23</v>
      </c>
    </row>
    <row r="31" spans="2:2" x14ac:dyDescent="0.3">
      <c r="B31" s="1" t="s">
        <v>24</v>
      </c>
    </row>
    <row r="33" spans="2:2" x14ac:dyDescent="0.3">
      <c r="B33" s="1" t="s">
        <v>25</v>
      </c>
    </row>
  </sheetData>
  <sheetProtection algorithmName="SHA-512" hashValue="qyTSepQ2qL2iQ3hfxxuZMBkDKX1termYYttCJpZV1+bHXZ1fu8new/RcJ2rRV9QWl8SOPGvahCWLjkqFivgnMQ==" saltValue="sXaiuisZA2FNjwnB4X8I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N35"/>
  <sheetViews>
    <sheetView topLeftCell="A4" workbookViewId="0">
      <selection activeCell="C15" sqref="C15"/>
    </sheetView>
  </sheetViews>
  <sheetFormatPr defaultColWidth="9.109375" defaultRowHeight="14.4" x14ac:dyDescent="0.3"/>
  <cols>
    <col min="1" max="1" width="9.109375" style="1"/>
    <col min="2" max="2" width="47.5546875" style="1" bestFit="1" customWidth="1"/>
    <col min="3" max="3" width="14.6640625" style="1" customWidth="1"/>
    <col min="4" max="4" width="9.109375" style="1"/>
    <col min="5" max="5" width="28.44140625" style="1" bestFit="1" customWidth="1"/>
    <col min="6" max="6" width="14.6640625" style="1" customWidth="1"/>
    <col min="7" max="13" width="9.109375" style="1"/>
    <col min="14" max="14" width="73" style="1" customWidth="1"/>
    <col min="15" max="16384" width="9.109375" style="1"/>
  </cols>
  <sheetData>
    <row r="2" spans="2:14" ht="21" customHeight="1" x14ac:dyDescent="0.3">
      <c r="B2" s="38" t="s">
        <v>26</v>
      </c>
      <c r="C2" s="38"/>
      <c r="D2" s="38"/>
      <c r="E2" s="38"/>
      <c r="F2" s="38"/>
    </row>
    <row r="4" spans="2:14" x14ac:dyDescent="0.3">
      <c r="B4" s="12" t="s">
        <v>27</v>
      </c>
      <c r="C4" s="3">
        <f>C5+C8</f>
        <v>0</v>
      </c>
    </row>
    <row r="5" spans="2:14" x14ac:dyDescent="0.3">
      <c r="B5" s="13" t="s">
        <v>28</v>
      </c>
      <c r="C5" s="2"/>
    </row>
    <row r="6" spans="2:14" x14ac:dyDescent="0.3">
      <c r="B6" s="14" t="s">
        <v>29</v>
      </c>
      <c r="C6" s="2"/>
      <c r="E6" s="14" t="s">
        <v>30</v>
      </c>
      <c r="F6" s="15" t="str">
        <f>IFERROR(C6/C5,"")</f>
        <v/>
      </c>
    </row>
    <row r="7" spans="2:14" x14ac:dyDescent="0.3">
      <c r="B7" s="14" t="s">
        <v>31</v>
      </c>
      <c r="C7" s="3">
        <f>C5-C6</f>
        <v>0</v>
      </c>
      <c r="E7" s="14" t="s">
        <v>32</v>
      </c>
      <c r="F7" s="15" t="str">
        <f>IFERROR(C7/C5,"")</f>
        <v/>
      </c>
    </row>
    <row r="8" spans="2:14" x14ac:dyDescent="0.3">
      <c r="B8" s="16" t="s">
        <v>33</v>
      </c>
      <c r="C8" s="2"/>
    </row>
    <row r="11" spans="2:14" ht="29.25" customHeight="1" x14ac:dyDescent="0.3">
      <c r="B11" s="42" t="s">
        <v>34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3" spans="2:14" ht="21.75" customHeight="1" x14ac:dyDescent="0.3">
      <c r="B13" s="43" t="s">
        <v>35</v>
      </c>
      <c r="C13" s="43"/>
      <c r="E13" s="44" t="s">
        <v>36</v>
      </c>
      <c r="F13" s="44"/>
      <c r="G13" s="44"/>
      <c r="H13" s="44"/>
      <c r="I13" s="44"/>
      <c r="J13" s="44"/>
      <c r="K13" s="44"/>
      <c r="L13" s="44"/>
      <c r="M13" s="44"/>
      <c r="N13" s="44"/>
    </row>
    <row r="14" spans="2:14" ht="18" customHeight="1" x14ac:dyDescent="0.3">
      <c r="B14" s="17" t="s">
        <v>37</v>
      </c>
      <c r="C14" s="18">
        <f>IFERROR(Harmonogram!K14,"")</f>
        <v>0</v>
      </c>
      <c r="E14" s="39" t="s">
        <v>38</v>
      </c>
      <c r="F14" s="39"/>
      <c r="G14" s="39"/>
      <c r="H14" s="39"/>
      <c r="I14" s="39"/>
      <c r="J14" s="39"/>
      <c r="K14" s="39"/>
      <c r="L14" s="39"/>
      <c r="M14" s="39"/>
      <c r="N14" s="37" t="str">
        <f>IF(C14=C4,"TAK","NIE, proszę poprawić Harmonogram")</f>
        <v>TAK</v>
      </c>
    </row>
    <row r="15" spans="2:14" ht="18" customHeight="1" x14ac:dyDescent="0.3">
      <c r="B15" s="17" t="s">
        <v>39</v>
      </c>
      <c r="C15" s="18">
        <f>IFERROR(Harmonogram!B14,"")</f>
        <v>0</v>
      </c>
      <c r="E15" s="39" t="s">
        <v>40</v>
      </c>
      <c r="F15" s="39"/>
      <c r="G15" s="39"/>
      <c r="H15" s="39"/>
      <c r="I15" s="39"/>
      <c r="J15" s="39"/>
      <c r="K15" s="39"/>
      <c r="L15" s="39"/>
      <c r="M15" s="39"/>
      <c r="N15" s="37" t="str">
        <f>IF(C15=C5,"TAK","NIE, proszę poprawić Harmonogram")</f>
        <v>TAK</v>
      </c>
    </row>
    <row r="16" spans="2:14" ht="18" customHeight="1" x14ac:dyDescent="0.3">
      <c r="B16" s="17" t="s">
        <v>41</v>
      </c>
      <c r="C16" s="18">
        <f>IFERROR(Harmonogram!M12,"")</f>
        <v>0</v>
      </c>
      <c r="E16" s="39" t="s">
        <v>42</v>
      </c>
      <c r="F16" s="39"/>
      <c r="G16" s="39"/>
      <c r="H16" s="39"/>
      <c r="I16" s="39"/>
      <c r="J16" s="39"/>
      <c r="K16" s="39"/>
      <c r="L16" s="39"/>
      <c r="M16" s="39"/>
      <c r="N16" s="37" t="str">
        <f>IF(C16=C5,"TAK","NIE, proszę poprawić Harmonogram")</f>
        <v>TAK</v>
      </c>
    </row>
    <row r="17" spans="2:14" ht="18" customHeight="1" x14ac:dyDescent="0.3">
      <c r="B17" s="17" t="s">
        <v>43</v>
      </c>
      <c r="C17" s="18">
        <f>IFERROR(Harmonogram!L14,"")</f>
        <v>0</v>
      </c>
      <c r="E17" s="39" t="s">
        <v>44</v>
      </c>
      <c r="F17" s="39"/>
      <c r="G17" s="39"/>
      <c r="H17" s="39"/>
      <c r="I17" s="39"/>
      <c r="J17" s="39"/>
      <c r="K17" s="39"/>
      <c r="L17" s="39"/>
      <c r="M17" s="39"/>
      <c r="N17" s="37" t="str">
        <f>IF(C17=C5,"TAK","NIE, proszę poprawić Harmonogram")</f>
        <v>TAK</v>
      </c>
    </row>
    <row r="18" spans="2:14" ht="18" customHeight="1" x14ac:dyDescent="0.3">
      <c r="B18" s="17" t="s">
        <v>45</v>
      </c>
      <c r="C18" s="18">
        <f>IFERROR(Harmonogram!C14,"")</f>
        <v>0</v>
      </c>
      <c r="E18" s="39" t="s">
        <v>46</v>
      </c>
      <c r="F18" s="39"/>
      <c r="G18" s="39"/>
      <c r="H18" s="39"/>
      <c r="I18" s="39"/>
      <c r="J18" s="39"/>
      <c r="K18" s="39"/>
      <c r="L18" s="39"/>
      <c r="M18" s="39"/>
      <c r="N18" s="40" t="str">
        <f>IF(C18=C19,"TAK","NIE, proszę poprawić Harmonogram")</f>
        <v>TAK</v>
      </c>
    </row>
    <row r="19" spans="2:14" ht="18" customHeight="1" x14ac:dyDescent="0.3">
      <c r="B19" s="17" t="s">
        <v>47</v>
      </c>
      <c r="C19" s="18">
        <f>IFERROR(Harmonogram!O12,"")</f>
        <v>0</v>
      </c>
      <c r="E19" s="39"/>
      <c r="F19" s="39"/>
      <c r="G19" s="39"/>
      <c r="H19" s="39"/>
      <c r="I19" s="39"/>
      <c r="J19" s="39"/>
      <c r="K19" s="39"/>
      <c r="L19" s="39"/>
      <c r="M19" s="39"/>
      <c r="N19" s="41"/>
    </row>
    <row r="20" spans="2:14" ht="18" customHeight="1" x14ac:dyDescent="0.3">
      <c r="B20" s="17" t="s">
        <v>48</v>
      </c>
      <c r="C20" s="18">
        <f>IFERROR(Harmonogram!D14,"")</f>
        <v>0</v>
      </c>
      <c r="E20" s="39" t="s">
        <v>49</v>
      </c>
      <c r="F20" s="39"/>
      <c r="G20" s="39"/>
      <c r="H20" s="39"/>
      <c r="I20" s="39"/>
      <c r="J20" s="39"/>
      <c r="K20" s="39"/>
      <c r="L20" s="39"/>
      <c r="M20" s="39"/>
      <c r="N20" s="40" t="str">
        <f>IF(C20=C21,"TAK","NIE, proszę poprawić Harmonogram")</f>
        <v>TAK</v>
      </c>
    </row>
    <row r="21" spans="2:14" ht="18" customHeight="1" x14ac:dyDescent="0.3">
      <c r="B21" s="17" t="s">
        <v>50</v>
      </c>
      <c r="C21" s="18">
        <f>IFERROR(Harmonogram!Q12,"")</f>
        <v>0</v>
      </c>
      <c r="E21" s="39"/>
      <c r="F21" s="39"/>
      <c r="G21" s="39"/>
      <c r="H21" s="39"/>
      <c r="I21" s="39"/>
      <c r="J21" s="39"/>
      <c r="K21" s="39"/>
      <c r="L21" s="39"/>
      <c r="M21" s="39"/>
      <c r="N21" s="41"/>
    </row>
    <row r="22" spans="2:14" ht="18" customHeight="1" x14ac:dyDescent="0.3">
      <c r="B22" s="17" t="s">
        <v>51</v>
      </c>
      <c r="C22" s="18">
        <f>IFERROR(Harmonogram!M14,"")</f>
        <v>0</v>
      </c>
      <c r="E22" s="39" t="s">
        <v>52</v>
      </c>
      <c r="F22" s="39"/>
      <c r="G22" s="39"/>
      <c r="H22" s="39"/>
      <c r="I22" s="39"/>
      <c r="J22" s="39"/>
      <c r="K22" s="39"/>
      <c r="L22" s="39"/>
      <c r="M22" s="39"/>
      <c r="N22" s="37" t="str">
        <f>IF(C22=C6,"TAK","NIE, proszę dodać do ostatniej transzy w kolumnie 2a odpowiednią wartość")</f>
        <v>TAK</v>
      </c>
    </row>
    <row r="23" spans="2:14" ht="18" customHeight="1" x14ac:dyDescent="0.3">
      <c r="B23" s="17" t="s">
        <v>53</v>
      </c>
      <c r="C23" s="18">
        <f>IFERROR(Harmonogram!N14,"")</f>
        <v>0</v>
      </c>
      <c r="E23" s="39" t="s">
        <v>54</v>
      </c>
      <c r="F23" s="39"/>
      <c r="G23" s="39"/>
      <c r="H23" s="39"/>
      <c r="I23" s="39"/>
      <c r="J23" s="39"/>
      <c r="K23" s="39"/>
      <c r="L23" s="39"/>
      <c r="M23" s="39"/>
      <c r="N23" s="37" t="str">
        <f>IF(C23=C7,"TAK","NIE, proszę poprawić Harmonogram")</f>
        <v>TAK</v>
      </c>
    </row>
    <row r="24" spans="2:14" x14ac:dyDescent="0.3">
      <c r="C24" s="19"/>
    </row>
    <row r="25" spans="2:14" x14ac:dyDescent="0.3">
      <c r="C25" s="19"/>
    </row>
    <row r="26" spans="2:14" x14ac:dyDescent="0.3">
      <c r="C26" s="19"/>
    </row>
    <row r="27" spans="2:14" x14ac:dyDescent="0.3">
      <c r="C27" s="19"/>
    </row>
    <row r="28" spans="2:14" x14ac:dyDescent="0.3">
      <c r="C28" s="19"/>
    </row>
    <row r="29" spans="2:14" x14ac:dyDescent="0.3">
      <c r="C29" s="19"/>
    </row>
    <row r="30" spans="2:14" x14ac:dyDescent="0.3">
      <c r="C30" s="19"/>
    </row>
    <row r="31" spans="2:14" x14ac:dyDescent="0.3">
      <c r="C31" s="19"/>
    </row>
    <row r="32" spans="2:14" x14ac:dyDescent="0.3">
      <c r="C32" s="19"/>
    </row>
    <row r="33" spans="3:3" x14ac:dyDescent="0.3">
      <c r="C33" s="19"/>
    </row>
    <row r="34" spans="3:3" x14ac:dyDescent="0.3">
      <c r="C34" s="19"/>
    </row>
    <row r="35" spans="3:3" x14ac:dyDescent="0.3">
      <c r="C35" s="19"/>
    </row>
  </sheetData>
  <sheetProtection algorithmName="SHA-512" hashValue="+MTHp6csnRX/uPwh/IQE3gUzrFuyd2oF/0o8mUWRkDMZzbSRfhme8lFE0Lz88Qp/qCEc+ClAmhA79+wC0uqewg==" saltValue="S8Jh5KJZfal7ntz2wmduBA==" spinCount="100000" sheet="1" objects="1" scenarios="1"/>
  <mergeCells count="14">
    <mergeCell ref="B2:F2"/>
    <mergeCell ref="E20:M21"/>
    <mergeCell ref="E22:M22"/>
    <mergeCell ref="E23:M23"/>
    <mergeCell ref="N18:N19"/>
    <mergeCell ref="N20:N21"/>
    <mergeCell ref="B11:N11"/>
    <mergeCell ref="B13:C13"/>
    <mergeCell ref="E13:N13"/>
    <mergeCell ref="E18:M19"/>
    <mergeCell ref="E14:M14"/>
    <mergeCell ref="E15:M15"/>
    <mergeCell ref="E16:M16"/>
    <mergeCell ref="E17:M17"/>
  </mergeCells>
  <conditionalFormatting sqref="N22:N23">
    <cfRule type="cellIs" dxfId="2" priority="3" operator="equal">
      <formula>"NIE, proszę poprawić Harmonogram"</formula>
    </cfRule>
  </conditionalFormatting>
  <conditionalFormatting sqref="N14:N23">
    <cfRule type="containsText" dxfId="1" priority="1" operator="containsText" text="TAK">
      <formula>NOT(ISERROR(SEARCH("TAK",N14)))</formula>
    </cfRule>
    <cfRule type="containsText" dxfId="0" priority="2" operator="containsText" text="NIE, proszę poprawić harmonogram">
      <formula>NOT(ISERROR(SEARCH("NIE, proszę poprawić harmonogram",N14)))</formula>
    </cfRule>
  </conditionalFormatting>
  <pageMargins left="0.7" right="0.7" top="0.75" bottom="0.75" header="0.3" footer="0.3"/>
  <pageSetup paperSize="9" orientation="portrait" verticalDpi="0" r:id="rId1"/>
  <ignoredErrors>
    <ignoredError sqref="C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9"/>
  <sheetViews>
    <sheetView tabSelected="1" topLeftCell="A4" zoomScaleNormal="100" zoomScaleSheetLayoutView="100" workbookViewId="0">
      <selection activeCell="M11" sqref="M11:N11"/>
    </sheetView>
  </sheetViews>
  <sheetFormatPr defaultColWidth="9.109375" defaultRowHeight="14.4" x14ac:dyDescent="0.3"/>
  <cols>
    <col min="1" max="1" width="5" style="1" customWidth="1"/>
    <col min="2" max="2" width="20.109375" style="1" customWidth="1"/>
    <col min="3" max="4" width="17.6640625" style="1" customWidth="1"/>
    <col min="5" max="6" width="3.6640625" style="1" bestFit="1" customWidth="1"/>
    <col min="7" max="7" width="5.5546875" style="1" bestFit="1" customWidth="1"/>
    <col min="8" max="9" width="3.6640625" style="1" bestFit="1" customWidth="1"/>
    <col min="10" max="10" width="5.5546875" style="1" bestFit="1" customWidth="1"/>
    <col min="11" max="12" width="15.88671875" style="1" bestFit="1" customWidth="1"/>
    <col min="13" max="13" width="13.33203125" style="1" customWidth="1"/>
    <col min="14" max="14" width="13.88671875" style="1" bestFit="1" customWidth="1"/>
    <col min="15" max="16" width="10.6640625" style="1" customWidth="1"/>
    <col min="17" max="17" width="11.44140625" style="1" bestFit="1" customWidth="1"/>
    <col min="18" max="18" width="12.33203125" style="1" bestFit="1" customWidth="1"/>
    <col min="19" max="20" width="16" style="1" bestFit="1" customWidth="1"/>
    <col min="21" max="22" width="14.88671875" style="1" customWidth="1"/>
    <col min="23" max="16384" width="9.109375" style="1"/>
  </cols>
  <sheetData>
    <row r="1" spans="1:22" ht="21" customHeight="1" x14ac:dyDescent="0.3">
      <c r="F1" s="45"/>
      <c r="G1" s="45"/>
      <c r="H1" s="45"/>
      <c r="I1" s="45"/>
      <c r="J1" s="45"/>
      <c r="K1" s="45"/>
      <c r="L1" s="45"/>
      <c r="M1" s="45"/>
      <c r="N1" s="45"/>
      <c r="O1" s="6"/>
      <c r="P1" s="6"/>
    </row>
    <row r="2" spans="1:22" x14ac:dyDescent="0.3">
      <c r="F2" s="45"/>
      <c r="G2" s="45"/>
      <c r="H2" s="45"/>
      <c r="I2" s="45"/>
      <c r="J2" s="45"/>
      <c r="K2" s="45"/>
      <c r="L2" s="45"/>
      <c r="M2" s="45"/>
      <c r="N2" s="45"/>
      <c r="O2" s="6"/>
      <c r="P2" s="6"/>
    </row>
    <row r="3" spans="1:22" x14ac:dyDescent="0.3">
      <c r="F3" s="45"/>
      <c r="G3" s="45"/>
      <c r="H3" s="45"/>
      <c r="I3" s="45"/>
      <c r="J3" s="45"/>
      <c r="K3" s="45"/>
      <c r="L3" s="45"/>
      <c r="M3" s="45"/>
      <c r="N3" s="45"/>
      <c r="O3" s="6"/>
      <c r="P3" s="6"/>
    </row>
    <row r="5" spans="1:22" ht="21" customHeight="1" x14ac:dyDescent="0.3">
      <c r="A5" s="59" t="s">
        <v>55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2" ht="24" customHeight="1" x14ac:dyDescent="0.3">
      <c r="A6" s="58" t="s">
        <v>56</v>
      </c>
      <c r="B6" s="5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22" ht="24" customHeight="1" x14ac:dyDescent="0.3">
      <c r="A7" s="59" t="s">
        <v>57</v>
      </c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22" ht="11.25" customHeight="1" x14ac:dyDescent="0.3">
      <c r="A8" s="7"/>
      <c r="B8" s="7"/>
      <c r="C8" s="7"/>
      <c r="D8" s="7"/>
      <c r="E8" s="7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22" ht="25.5" customHeight="1" x14ac:dyDescent="0.3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22" ht="30" customHeight="1" x14ac:dyDescent="0.3">
      <c r="A10" s="61" t="s">
        <v>81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3"/>
    </row>
    <row r="11" spans="1:22" ht="51" customHeight="1" x14ac:dyDescent="0.3">
      <c r="A11" s="54" t="s">
        <v>58</v>
      </c>
      <c r="B11" s="52" t="s">
        <v>59</v>
      </c>
      <c r="C11" s="49"/>
      <c r="D11" s="50"/>
      <c r="E11" s="48" t="s">
        <v>60</v>
      </c>
      <c r="F11" s="49"/>
      <c r="G11" s="49"/>
      <c r="H11" s="49"/>
      <c r="I11" s="49"/>
      <c r="J11" s="50"/>
      <c r="K11" s="48" t="s">
        <v>61</v>
      </c>
      <c r="L11" s="57"/>
      <c r="M11" s="52" t="s">
        <v>62</v>
      </c>
      <c r="N11" s="50"/>
      <c r="O11" s="52" t="s">
        <v>63</v>
      </c>
      <c r="P11" s="50"/>
      <c r="Q11" s="52" t="s">
        <v>64</v>
      </c>
      <c r="R11" s="50"/>
    </row>
    <row r="12" spans="1:22" ht="18.75" customHeight="1" x14ac:dyDescent="0.3">
      <c r="A12" s="55"/>
      <c r="B12" s="46" t="s">
        <v>65</v>
      </c>
      <c r="C12" s="53" t="s">
        <v>66</v>
      </c>
      <c r="D12" s="53" t="s">
        <v>67</v>
      </c>
      <c r="E12" s="21"/>
      <c r="F12" s="22"/>
      <c r="G12" s="22"/>
      <c r="H12" s="22"/>
      <c r="I12" s="22"/>
      <c r="J12" s="23"/>
      <c r="K12" s="46" t="s">
        <v>65</v>
      </c>
      <c r="L12" s="47" t="s">
        <v>68</v>
      </c>
      <c r="M12" s="51">
        <f>IFERROR(M14+N14,"")</f>
        <v>0</v>
      </c>
      <c r="N12" s="51"/>
      <c r="O12" s="51">
        <f>IFERROR(O14+P14,"")</f>
        <v>0</v>
      </c>
      <c r="P12" s="51"/>
      <c r="Q12" s="51">
        <f>IFERROR(Q14+R14,"")</f>
        <v>0</v>
      </c>
      <c r="R12" s="51"/>
    </row>
    <row r="13" spans="1:22" ht="38.25" customHeight="1" x14ac:dyDescent="0.3">
      <c r="A13" s="56"/>
      <c r="B13" s="46"/>
      <c r="C13" s="53"/>
      <c r="D13" s="53"/>
      <c r="E13" s="24" t="s">
        <v>69</v>
      </c>
      <c r="F13" s="24" t="s">
        <v>70</v>
      </c>
      <c r="G13" s="24" t="s">
        <v>71</v>
      </c>
      <c r="H13" s="24" t="s">
        <v>69</v>
      </c>
      <c r="I13" s="24" t="s">
        <v>70</v>
      </c>
      <c r="J13" s="24" t="s">
        <v>71</v>
      </c>
      <c r="K13" s="46"/>
      <c r="L13" s="47"/>
      <c r="M13" s="25" t="s">
        <v>72</v>
      </c>
      <c r="N13" s="25" t="s">
        <v>73</v>
      </c>
      <c r="O13" s="25" t="s">
        <v>74</v>
      </c>
      <c r="P13" s="25" t="s">
        <v>73</v>
      </c>
      <c r="Q13" s="25" t="s">
        <v>74</v>
      </c>
      <c r="R13" s="25" t="s">
        <v>73</v>
      </c>
    </row>
    <row r="14" spans="1:22" ht="25.5" customHeight="1" x14ac:dyDescent="0.3">
      <c r="A14" s="26"/>
      <c r="B14" s="33">
        <f>SUM(B16:B29)</f>
        <v>0</v>
      </c>
      <c r="C14" s="33">
        <f>SUM(C16:C29)</f>
        <v>0</v>
      </c>
      <c r="D14" s="33">
        <f>SUM(D16:D29)</f>
        <v>0</v>
      </c>
      <c r="E14" s="27"/>
      <c r="F14" s="27"/>
      <c r="G14" s="27"/>
      <c r="H14" s="27"/>
      <c r="I14" s="27"/>
      <c r="J14" s="27"/>
      <c r="K14" s="34">
        <f t="shared" ref="K14:R14" si="0">SUM(K16:K29)</f>
        <v>0</v>
      </c>
      <c r="L14" s="34">
        <f t="shared" si="0"/>
        <v>0</v>
      </c>
      <c r="M14" s="35">
        <f t="shared" si="0"/>
        <v>0</v>
      </c>
      <c r="N14" s="35">
        <f t="shared" si="0"/>
        <v>0</v>
      </c>
      <c r="O14" s="35">
        <f t="shared" si="0"/>
        <v>0</v>
      </c>
      <c r="P14" s="35">
        <f t="shared" si="0"/>
        <v>0</v>
      </c>
      <c r="Q14" s="35">
        <f t="shared" si="0"/>
        <v>0</v>
      </c>
      <c r="R14" s="35">
        <f t="shared" si="0"/>
        <v>0</v>
      </c>
      <c r="U14" s="4"/>
      <c r="V14" s="4"/>
    </row>
    <row r="15" spans="1:22" x14ac:dyDescent="0.3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28">
        <v>6</v>
      </c>
      <c r="G15" s="28">
        <v>7</v>
      </c>
      <c r="H15" s="28">
        <v>8</v>
      </c>
      <c r="I15" s="28">
        <v>9</v>
      </c>
      <c r="J15" s="28">
        <v>10</v>
      </c>
      <c r="K15" s="28">
        <v>11</v>
      </c>
      <c r="L15" s="28">
        <v>12</v>
      </c>
      <c r="M15" s="28" t="s">
        <v>75</v>
      </c>
      <c r="N15" s="28" t="s">
        <v>76</v>
      </c>
      <c r="O15" s="28" t="s">
        <v>77</v>
      </c>
      <c r="P15" s="28" t="s">
        <v>78</v>
      </c>
      <c r="Q15" s="28" t="s">
        <v>79</v>
      </c>
      <c r="R15" s="28" t="s">
        <v>80</v>
      </c>
    </row>
    <row r="16" spans="1:22" x14ac:dyDescent="0.3">
      <c r="A16" s="29">
        <v>1</v>
      </c>
      <c r="B16" s="9"/>
      <c r="C16" s="9"/>
      <c r="D16" s="30">
        <f>B16-C16</f>
        <v>0</v>
      </c>
      <c r="E16" s="10"/>
      <c r="F16" s="10"/>
      <c r="G16" s="10"/>
      <c r="H16" s="10"/>
      <c r="I16" s="10"/>
      <c r="J16" s="10"/>
      <c r="K16" s="11"/>
      <c r="L16" s="11"/>
      <c r="M16" s="36" t="str">
        <f>IFERROR(ROUNDDOWN(B16*Dane!$F$6,2),"")</f>
        <v/>
      </c>
      <c r="N16" s="31" t="str">
        <f>IFERROR(B16-M16,"")</f>
        <v/>
      </c>
      <c r="O16" s="31" t="str">
        <f>IFERROR(ROUNDDOWN(C16*Dane!$F$6,2),"")</f>
        <v/>
      </c>
      <c r="P16" s="31" t="str">
        <f>IFERROR(C16-O16,"")</f>
        <v/>
      </c>
      <c r="Q16" s="31" t="str">
        <f>IFERROR(M16-O16,"")</f>
        <v/>
      </c>
      <c r="R16" s="31" t="str">
        <f>IFERROR(N16-P16,"")</f>
        <v/>
      </c>
    </row>
    <row r="17" spans="1:18" x14ac:dyDescent="0.3">
      <c r="A17" s="29">
        <v>2</v>
      </c>
      <c r="B17" s="5"/>
      <c r="C17" s="9"/>
      <c r="D17" s="30">
        <f>B17-C17</f>
        <v>0</v>
      </c>
      <c r="E17" s="10"/>
      <c r="F17" s="10"/>
      <c r="G17" s="10"/>
      <c r="H17" s="10"/>
      <c r="I17" s="10"/>
      <c r="J17" s="10"/>
      <c r="K17" s="11"/>
      <c r="L17" s="11"/>
      <c r="M17" s="36" t="str">
        <f>IFERROR(ROUNDDOWN(B17*Dane!$F$6,2),"")</f>
        <v/>
      </c>
      <c r="N17" s="31" t="str">
        <f t="shared" ref="N17:N29" si="1">IFERROR(B17-M17,"")</f>
        <v/>
      </c>
      <c r="O17" s="31" t="str">
        <f>IFERROR(ROUNDDOWN(C17*Dane!$F$6,2),"")</f>
        <v/>
      </c>
      <c r="P17" s="31" t="str">
        <f t="shared" ref="P17:P29" si="2">IFERROR(C17-O17,"")</f>
        <v/>
      </c>
      <c r="Q17" s="31" t="str">
        <f t="shared" ref="Q17:Q29" si="3">IFERROR(M17-O17,"")</f>
        <v/>
      </c>
      <c r="R17" s="31" t="str">
        <f t="shared" ref="R17:R29" si="4">IFERROR(N17-P17,"")</f>
        <v/>
      </c>
    </row>
    <row r="18" spans="1:18" x14ac:dyDescent="0.3">
      <c r="A18" s="29">
        <v>3</v>
      </c>
      <c r="B18" s="9"/>
      <c r="C18" s="9"/>
      <c r="D18" s="30">
        <f t="shared" ref="D18:D21" si="5">B18-C18</f>
        <v>0</v>
      </c>
      <c r="E18" s="10"/>
      <c r="F18" s="10"/>
      <c r="G18" s="10"/>
      <c r="H18" s="10"/>
      <c r="I18" s="10"/>
      <c r="J18" s="10"/>
      <c r="K18" s="11"/>
      <c r="L18" s="11"/>
      <c r="M18" s="36" t="str">
        <f>IFERROR(ROUNDDOWN(B18*Dane!$F$6,2),"")</f>
        <v/>
      </c>
      <c r="N18" s="31" t="str">
        <f t="shared" si="1"/>
        <v/>
      </c>
      <c r="O18" s="31" t="str">
        <f>IFERROR(ROUNDDOWN(C18*Dane!$F$6,2),"")</f>
        <v/>
      </c>
      <c r="P18" s="31" t="str">
        <f t="shared" si="2"/>
        <v/>
      </c>
      <c r="Q18" s="31" t="str">
        <f t="shared" si="3"/>
        <v/>
      </c>
      <c r="R18" s="31" t="str">
        <f t="shared" si="4"/>
        <v/>
      </c>
    </row>
    <row r="19" spans="1:18" x14ac:dyDescent="0.3">
      <c r="A19" s="29">
        <v>4</v>
      </c>
      <c r="B19" s="9"/>
      <c r="C19" s="9"/>
      <c r="D19" s="30">
        <f t="shared" si="5"/>
        <v>0</v>
      </c>
      <c r="E19" s="10"/>
      <c r="F19" s="10"/>
      <c r="G19" s="10"/>
      <c r="H19" s="10"/>
      <c r="I19" s="10"/>
      <c r="J19" s="10"/>
      <c r="K19" s="11"/>
      <c r="L19" s="11"/>
      <c r="M19" s="36" t="str">
        <f>IFERROR(ROUNDDOWN(B19*Dane!$F$6,2),"")</f>
        <v/>
      </c>
      <c r="N19" s="31" t="str">
        <f t="shared" si="1"/>
        <v/>
      </c>
      <c r="O19" s="31" t="str">
        <f>IFERROR(ROUNDDOWN(C19*Dane!$F$6,2),"")</f>
        <v/>
      </c>
      <c r="P19" s="31" t="str">
        <f t="shared" si="2"/>
        <v/>
      </c>
      <c r="Q19" s="31" t="str">
        <f t="shared" si="3"/>
        <v/>
      </c>
      <c r="R19" s="31" t="str">
        <f t="shared" si="4"/>
        <v/>
      </c>
    </row>
    <row r="20" spans="1:18" x14ac:dyDescent="0.3">
      <c r="A20" s="29">
        <v>5</v>
      </c>
      <c r="B20" s="9"/>
      <c r="C20" s="9"/>
      <c r="D20" s="30">
        <f t="shared" si="5"/>
        <v>0</v>
      </c>
      <c r="E20" s="10"/>
      <c r="F20" s="10"/>
      <c r="G20" s="10"/>
      <c r="H20" s="10"/>
      <c r="I20" s="10"/>
      <c r="J20" s="10"/>
      <c r="K20" s="11"/>
      <c r="L20" s="11"/>
      <c r="M20" s="36" t="str">
        <f>IFERROR(ROUNDDOWN(B20*Dane!$F$6,2),"")</f>
        <v/>
      </c>
      <c r="N20" s="31" t="str">
        <f t="shared" si="1"/>
        <v/>
      </c>
      <c r="O20" s="31" t="str">
        <f>IFERROR(ROUNDDOWN(C20*Dane!$F$6,2),"")</f>
        <v/>
      </c>
      <c r="P20" s="31" t="str">
        <f t="shared" si="2"/>
        <v/>
      </c>
      <c r="Q20" s="31" t="str">
        <f t="shared" si="3"/>
        <v/>
      </c>
      <c r="R20" s="31" t="str">
        <f t="shared" si="4"/>
        <v/>
      </c>
    </row>
    <row r="21" spans="1:18" x14ac:dyDescent="0.3">
      <c r="A21" s="29">
        <v>6</v>
      </c>
      <c r="B21" s="9"/>
      <c r="C21" s="9"/>
      <c r="D21" s="30">
        <f t="shared" si="5"/>
        <v>0</v>
      </c>
      <c r="E21" s="10"/>
      <c r="F21" s="10"/>
      <c r="G21" s="10"/>
      <c r="H21" s="10"/>
      <c r="I21" s="10"/>
      <c r="J21" s="10"/>
      <c r="K21" s="11"/>
      <c r="L21" s="11"/>
      <c r="M21" s="36" t="str">
        <f>IFERROR(ROUNDDOWN(B21*Dane!$F$6,2),"")</f>
        <v/>
      </c>
      <c r="N21" s="31" t="str">
        <f t="shared" si="1"/>
        <v/>
      </c>
      <c r="O21" s="31" t="str">
        <f>IFERROR(ROUNDDOWN(C21*Dane!$F$6,2),"")</f>
        <v/>
      </c>
      <c r="P21" s="31" t="str">
        <f t="shared" si="2"/>
        <v/>
      </c>
      <c r="Q21" s="31" t="str">
        <f t="shared" si="3"/>
        <v/>
      </c>
      <c r="R21" s="31" t="str">
        <f t="shared" si="4"/>
        <v/>
      </c>
    </row>
    <row r="22" spans="1:18" x14ac:dyDescent="0.3">
      <c r="A22" s="29">
        <v>7</v>
      </c>
      <c r="B22" s="9"/>
      <c r="C22" s="9"/>
      <c r="D22" s="30">
        <f t="shared" ref="D22:D29" si="6">B22-C22</f>
        <v>0</v>
      </c>
      <c r="E22" s="10"/>
      <c r="F22" s="10"/>
      <c r="G22" s="10"/>
      <c r="H22" s="10"/>
      <c r="I22" s="10"/>
      <c r="J22" s="10"/>
      <c r="K22" s="11"/>
      <c r="L22" s="11"/>
      <c r="M22" s="36" t="str">
        <f>IFERROR(ROUNDDOWN(B22*Dane!$F$6,2),"")</f>
        <v/>
      </c>
      <c r="N22" s="31" t="str">
        <f t="shared" si="1"/>
        <v/>
      </c>
      <c r="O22" s="31" t="str">
        <f>IFERROR(ROUNDDOWN(C22*Dane!$F$6,2),"")</f>
        <v/>
      </c>
      <c r="P22" s="31" t="str">
        <f t="shared" si="2"/>
        <v/>
      </c>
      <c r="Q22" s="31" t="str">
        <f t="shared" si="3"/>
        <v/>
      </c>
      <c r="R22" s="31" t="str">
        <f t="shared" si="4"/>
        <v/>
      </c>
    </row>
    <row r="23" spans="1:18" x14ac:dyDescent="0.3">
      <c r="A23" s="29">
        <v>8</v>
      </c>
      <c r="B23" s="9"/>
      <c r="C23" s="9"/>
      <c r="D23" s="30">
        <f t="shared" si="6"/>
        <v>0</v>
      </c>
      <c r="E23" s="10"/>
      <c r="F23" s="10"/>
      <c r="G23" s="10"/>
      <c r="H23" s="10"/>
      <c r="I23" s="10"/>
      <c r="J23" s="10"/>
      <c r="K23" s="11"/>
      <c r="L23" s="11"/>
      <c r="M23" s="36" t="str">
        <f>IFERROR(ROUNDDOWN(B23*Dane!$F$6,2),"")</f>
        <v/>
      </c>
      <c r="N23" s="31" t="str">
        <f t="shared" si="1"/>
        <v/>
      </c>
      <c r="O23" s="31" t="str">
        <f>IFERROR(ROUNDDOWN(C23*Dane!$F$6,2),"")</f>
        <v/>
      </c>
      <c r="P23" s="31" t="str">
        <f t="shared" si="2"/>
        <v/>
      </c>
      <c r="Q23" s="31" t="str">
        <f t="shared" si="3"/>
        <v/>
      </c>
      <c r="R23" s="31" t="str">
        <f t="shared" si="4"/>
        <v/>
      </c>
    </row>
    <row r="24" spans="1:18" x14ac:dyDescent="0.3">
      <c r="A24" s="29">
        <v>9</v>
      </c>
      <c r="B24" s="9"/>
      <c r="C24" s="9"/>
      <c r="D24" s="30">
        <f t="shared" si="6"/>
        <v>0</v>
      </c>
      <c r="E24" s="10"/>
      <c r="F24" s="10"/>
      <c r="G24" s="10"/>
      <c r="H24" s="10"/>
      <c r="I24" s="10"/>
      <c r="J24" s="10"/>
      <c r="K24" s="11"/>
      <c r="L24" s="11"/>
      <c r="M24" s="36" t="str">
        <f>IFERROR(ROUNDDOWN(B24*Dane!$F$6,2),"")</f>
        <v/>
      </c>
      <c r="N24" s="31" t="str">
        <f t="shared" si="1"/>
        <v/>
      </c>
      <c r="O24" s="31" t="str">
        <f>IFERROR(ROUNDDOWN(C24*Dane!$F$6,2),"")</f>
        <v/>
      </c>
      <c r="P24" s="31" t="str">
        <f t="shared" si="2"/>
        <v/>
      </c>
      <c r="Q24" s="31" t="str">
        <f t="shared" si="3"/>
        <v/>
      </c>
      <c r="R24" s="31" t="str">
        <f t="shared" si="4"/>
        <v/>
      </c>
    </row>
    <row r="25" spans="1:18" x14ac:dyDescent="0.3">
      <c r="A25" s="29">
        <v>10</v>
      </c>
      <c r="B25" s="9"/>
      <c r="C25" s="9"/>
      <c r="D25" s="30">
        <f t="shared" si="6"/>
        <v>0</v>
      </c>
      <c r="E25" s="10"/>
      <c r="F25" s="10"/>
      <c r="G25" s="10"/>
      <c r="H25" s="10"/>
      <c r="I25" s="10"/>
      <c r="J25" s="10"/>
      <c r="K25" s="11"/>
      <c r="L25" s="11"/>
      <c r="M25" s="36" t="str">
        <f>IFERROR(ROUNDDOWN(B25*Dane!$F$6,2),"")</f>
        <v/>
      </c>
      <c r="N25" s="31" t="str">
        <f t="shared" si="1"/>
        <v/>
      </c>
      <c r="O25" s="31" t="str">
        <f>IFERROR(ROUNDDOWN(C25*Dane!$F$6,2),"")</f>
        <v/>
      </c>
      <c r="P25" s="31" t="str">
        <f t="shared" si="2"/>
        <v/>
      </c>
      <c r="Q25" s="31" t="str">
        <f t="shared" si="3"/>
        <v/>
      </c>
      <c r="R25" s="31" t="str">
        <f t="shared" si="4"/>
        <v/>
      </c>
    </row>
    <row r="26" spans="1:18" x14ac:dyDescent="0.3">
      <c r="A26" s="29">
        <v>11</v>
      </c>
      <c r="B26" s="9"/>
      <c r="C26" s="9"/>
      <c r="D26" s="30">
        <f t="shared" si="6"/>
        <v>0</v>
      </c>
      <c r="E26" s="10"/>
      <c r="F26" s="10"/>
      <c r="G26" s="10"/>
      <c r="H26" s="10"/>
      <c r="I26" s="10"/>
      <c r="J26" s="10"/>
      <c r="K26" s="11"/>
      <c r="L26" s="11"/>
      <c r="M26" s="36" t="str">
        <f>IFERROR(ROUNDDOWN(B26*Dane!$F$6,2),"")</f>
        <v/>
      </c>
      <c r="N26" s="31" t="str">
        <f t="shared" si="1"/>
        <v/>
      </c>
      <c r="O26" s="31" t="str">
        <f>IFERROR(ROUNDDOWN(C26*Dane!$F$6,2),"")</f>
        <v/>
      </c>
      <c r="P26" s="31" t="str">
        <f t="shared" si="2"/>
        <v/>
      </c>
      <c r="Q26" s="31" t="str">
        <f t="shared" si="3"/>
        <v/>
      </c>
      <c r="R26" s="31" t="str">
        <f t="shared" si="4"/>
        <v/>
      </c>
    </row>
    <row r="27" spans="1:18" x14ac:dyDescent="0.3">
      <c r="A27" s="29">
        <v>12</v>
      </c>
      <c r="B27" s="9"/>
      <c r="C27" s="9"/>
      <c r="D27" s="30">
        <f t="shared" si="6"/>
        <v>0</v>
      </c>
      <c r="E27" s="10"/>
      <c r="F27" s="10"/>
      <c r="G27" s="10"/>
      <c r="H27" s="10"/>
      <c r="I27" s="10"/>
      <c r="J27" s="10"/>
      <c r="K27" s="11"/>
      <c r="L27" s="11"/>
      <c r="M27" s="36" t="str">
        <f>IFERROR(ROUNDDOWN(B27*Dane!$F$6,2),"")</f>
        <v/>
      </c>
      <c r="N27" s="31" t="str">
        <f t="shared" si="1"/>
        <v/>
      </c>
      <c r="O27" s="31" t="str">
        <f>IFERROR(ROUNDDOWN(C27*Dane!$F$6,2),"")</f>
        <v/>
      </c>
      <c r="P27" s="31" t="str">
        <f t="shared" si="2"/>
        <v/>
      </c>
      <c r="Q27" s="31" t="str">
        <f t="shared" si="3"/>
        <v/>
      </c>
      <c r="R27" s="31" t="str">
        <f t="shared" si="4"/>
        <v/>
      </c>
    </row>
    <row r="28" spans="1:18" x14ac:dyDescent="0.3">
      <c r="A28" s="29">
        <v>13</v>
      </c>
      <c r="B28" s="9"/>
      <c r="C28" s="9"/>
      <c r="D28" s="30">
        <f t="shared" si="6"/>
        <v>0</v>
      </c>
      <c r="E28" s="10"/>
      <c r="F28" s="10"/>
      <c r="G28" s="10"/>
      <c r="H28" s="10"/>
      <c r="I28" s="10"/>
      <c r="J28" s="10"/>
      <c r="K28" s="11"/>
      <c r="L28" s="11"/>
      <c r="M28" s="36" t="str">
        <f>IFERROR(ROUNDDOWN(B28*Dane!$F$6,2),"")</f>
        <v/>
      </c>
      <c r="N28" s="31" t="str">
        <f t="shared" si="1"/>
        <v/>
      </c>
      <c r="O28" s="31" t="str">
        <f>IFERROR(ROUNDDOWN(C28*Dane!$F$6,2),"")</f>
        <v/>
      </c>
      <c r="P28" s="31" t="str">
        <f t="shared" si="2"/>
        <v/>
      </c>
      <c r="Q28" s="31" t="str">
        <f t="shared" si="3"/>
        <v/>
      </c>
      <c r="R28" s="31" t="str">
        <f t="shared" si="4"/>
        <v/>
      </c>
    </row>
    <row r="29" spans="1:18" x14ac:dyDescent="0.3">
      <c r="A29" s="32">
        <v>14</v>
      </c>
      <c r="B29" s="9"/>
      <c r="C29" s="9"/>
      <c r="D29" s="30">
        <f t="shared" si="6"/>
        <v>0</v>
      </c>
      <c r="E29" s="10"/>
      <c r="F29" s="10"/>
      <c r="G29" s="10"/>
      <c r="H29" s="10"/>
      <c r="I29" s="10"/>
      <c r="J29" s="10"/>
      <c r="K29" s="11"/>
      <c r="L29" s="11"/>
      <c r="M29" s="36" t="str">
        <f>IFERROR(ROUNDDOWN(B29*Dane!$F$6,2),"")</f>
        <v/>
      </c>
      <c r="N29" s="31" t="str">
        <f t="shared" si="1"/>
        <v/>
      </c>
      <c r="O29" s="31" t="str">
        <f>IFERROR(ROUNDDOWN(C29*Dane!$F$6,2),"")</f>
        <v/>
      </c>
      <c r="P29" s="31" t="str">
        <f t="shared" si="2"/>
        <v/>
      </c>
      <c r="Q29" s="31" t="str">
        <f t="shared" si="3"/>
        <v/>
      </c>
      <c r="R29" s="31" t="str">
        <f t="shared" si="4"/>
        <v/>
      </c>
    </row>
  </sheetData>
  <sheetProtection algorithmName="SHA-512" hashValue="e8RZGCPJDspZV9uf5gtomImgig4PyzSWffkZjNyaQ8cdIdl8bRAKoP8Mlwckq46lXvTS609V5qscCWhT0/FzGA==" saltValue="YntQhVAP/W9nIlIzoKNs+A==" spinCount="100000" sheet="1" objects="1" scenarios="1"/>
  <mergeCells count="22">
    <mergeCell ref="O11:P11"/>
    <mergeCell ref="Q11:R11"/>
    <mergeCell ref="D12:D13"/>
    <mergeCell ref="A11:A13"/>
    <mergeCell ref="B11:D11"/>
    <mergeCell ref="B12:B13"/>
    <mergeCell ref="C12:C13"/>
    <mergeCell ref="K11:L11"/>
    <mergeCell ref="O12:P12"/>
    <mergeCell ref="Q12:R12"/>
    <mergeCell ref="A10:R10"/>
    <mergeCell ref="F1:N3"/>
    <mergeCell ref="K12:K13"/>
    <mergeCell ref="L12:L13"/>
    <mergeCell ref="E11:J11"/>
    <mergeCell ref="M12:N12"/>
    <mergeCell ref="M11:N11"/>
    <mergeCell ref="A6:B6"/>
    <mergeCell ref="A7:B7"/>
    <mergeCell ref="C6:R6"/>
    <mergeCell ref="C7:R7"/>
    <mergeCell ref="A5:R5"/>
  </mergeCells>
  <pageMargins left="0.7" right="0.7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iekun xmlns="3b623f01-d547-48eb-9029-77671d46b30f">
      <UserInfo>
        <DisplayName/>
        <AccountId xsi:nil="true"/>
        <AccountType/>
      </UserInfo>
    </opiekun>
    <JRWA xmlns="3b623f01-d547-48eb-9029-77671d46b30f" xsi:nil="true"/>
    <lcf76f155ced4ddcb4097134ff3c332f xmlns="3b623f01-d547-48eb-9029-77671d46b30f">
      <Terms xmlns="http://schemas.microsoft.com/office/infopath/2007/PartnerControls"/>
    </lcf76f155ced4ddcb4097134ff3c332f>
    <TaxCatchAll xmlns="663866e5-b6b6-4ba9-a67b-51ba8bb5d820" xsi:nil="true"/>
    <status xmlns="3b623f01-d547-48eb-9029-77671d46b30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99E1BD3687764098CF5AF12132DE47" ma:contentTypeVersion="17" ma:contentTypeDescription="Utwórz nowy dokument." ma:contentTypeScope="" ma:versionID="1bf97c4adb401e10ef4c7401b8026e49">
  <xsd:schema xmlns:xsd="http://www.w3.org/2001/XMLSchema" xmlns:xs="http://www.w3.org/2001/XMLSchema" xmlns:p="http://schemas.microsoft.com/office/2006/metadata/properties" xmlns:ns2="3b623f01-d547-48eb-9029-77671d46b30f" xmlns:ns3="663866e5-b6b6-4ba9-a67b-51ba8bb5d820" targetNamespace="http://schemas.microsoft.com/office/2006/metadata/properties" ma:root="true" ma:fieldsID="62393f5015f2f2ad0ce6b37a5a892bd8" ns2:_="" ns3:_="">
    <xsd:import namespace="3b623f01-d547-48eb-9029-77671d46b30f"/>
    <xsd:import namespace="663866e5-b6b6-4ba9-a67b-51ba8bb5d8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opiekun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status" minOccurs="0"/>
                <xsd:element ref="ns2:JRWA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23f01-d547-48eb-9029-77671d46b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opiekun" ma:index="10" nillable="true" ma:displayName="opiekun" ma:format="Dropdown" ma:list="UserInfo" ma:SharePointGroup="0" ma:internalName="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tatus" ma:index="20" nillable="true" ma:displayName="status" ma:format="RadioButtons" ma:internalName="status">
      <xsd:simpleType>
        <xsd:restriction base="dms:Choice">
          <xsd:enumeration value="w trakcie"/>
          <xsd:enumeration value="wyjaśnienia"/>
          <xsd:enumeration value="odrzucony formalna"/>
          <xsd:enumeration value="odrzucony merytoryczna 0-1"/>
          <xsd:enumeration value="odrzucony merytoryczna pkt"/>
          <xsd:enumeration value="poprawny"/>
          <xsd:enumeration value="rezerwowa"/>
          <xsd:enumeration value="wycofany"/>
          <xsd:enumeration value="bez rozpatrzenia"/>
          <xsd:enumeration value="weryfikacja dokumentów"/>
          <xsd:enumeration value="w podpisie"/>
          <xsd:enumeration value="umowa podpisana"/>
          <xsd:enumeration value="rezygnacja"/>
        </xsd:restriction>
      </xsd:simpleType>
    </xsd:element>
    <xsd:element name="JRWA" ma:index="21" nillable="true" ma:displayName="JRWA" ma:internalName="JRWA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866e5-b6b6-4ba9-a67b-51ba8bb5d8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a04efe-d1e3-4e33-8526-2b2e3c7da405}" ma:internalName="TaxCatchAll" ma:showField="CatchAllData" ma:web="663866e5-b6b6-4ba9-a67b-51ba8bb5d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0617FB-6E51-461E-A1F4-940A4B19134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623f01-d547-48eb-9029-77671d46b30f"/>
    <ds:schemaRef ds:uri="http://purl.org/dc/elements/1.1/"/>
    <ds:schemaRef ds:uri="http://schemas.microsoft.com/office/2006/metadata/properties"/>
    <ds:schemaRef ds:uri="663866e5-b6b6-4ba9-a67b-51ba8bb5d8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1D9BCF-32B7-4000-8E1C-8D1ECAB1B2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23f01-d547-48eb-9029-77671d46b30f"/>
    <ds:schemaRef ds:uri="663866e5-b6b6-4ba9-a67b-51ba8bb5d8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B1ADE6-35BB-472C-A368-89B5AB3653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 techniczna</vt:lpstr>
      <vt:lpstr>Dane</vt:lpstr>
      <vt:lpstr>Harmonogram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Malwina Zbroja</dc:creator>
  <cp:keywords/>
  <dc:description/>
  <cp:lastModifiedBy>Joanna Szymanowska</cp:lastModifiedBy>
  <cp:revision/>
  <dcterms:created xsi:type="dcterms:W3CDTF">2006-09-16T00:00:00Z</dcterms:created>
  <dcterms:modified xsi:type="dcterms:W3CDTF">2023-12-19T09:10:39Z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0x010100B199E1BD3687764098CF5AF12132DE47</vt:lpwstr>
  </property>
  <property fmtid="{D5CDD505-2E9C-101B-9397-08002B2CF9AE}" pid="3" name="MediaServiceImageTags">
    <vt:lpwstr/>
  </property>
</Properties>
</file>