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ZW.I zadania\Bogu Ś\8.2\wysyłka na stronę MCP\"/>
    </mc:Choice>
  </mc:AlternateContent>
  <bookViews>
    <workbookView xWindow="0" yWindow="0" windowWidth="23040" windowHeight="8616" activeTab="2"/>
  </bookViews>
  <sheets>
    <sheet name="Instrukcja techniczna" sheetId="2" r:id="rId1"/>
    <sheet name="Dane" sheetId="3" r:id="rId2"/>
    <sheet name="Harmonogram" sheetId="1" r:id="rId3"/>
  </sheets>
  <calcPr calcId="162913"/>
</workbook>
</file>

<file path=xl/calcChain.xml><?xml version="1.0" encoding="utf-8"?>
<calcChain xmlns="http://schemas.openxmlformats.org/spreadsheetml/2006/main">
  <c r="M19" i="1" l="1"/>
  <c r="L14" i="1" l="1"/>
  <c r="K14" i="1"/>
  <c r="C14" i="1"/>
  <c r="B14" i="1"/>
  <c r="C18" i="3" l="1"/>
  <c r="C17" i="3"/>
  <c r="C15" i="3"/>
  <c r="C14" i="3"/>
  <c r="F6" i="3"/>
  <c r="M17" i="1" l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M14" i="1" l="1"/>
  <c r="C22" i="3" s="1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N28" i="1"/>
  <c r="R28" i="1" s="1"/>
  <c r="Q28" i="1"/>
  <c r="P16" i="1"/>
  <c r="P14" i="1" s="1"/>
  <c r="O14" i="1"/>
  <c r="N25" i="1"/>
  <c r="R25" i="1" s="1"/>
  <c r="Q25" i="1"/>
  <c r="N20" i="1"/>
  <c r="R20" i="1" s="1"/>
  <c r="Q20" i="1"/>
  <c r="N17" i="1"/>
  <c r="R17" i="1" s="1"/>
  <c r="Q17" i="1"/>
  <c r="C7" i="3"/>
  <c r="F7" i="3" s="1"/>
  <c r="Q14" i="1" l="1"/>
  <c r="N14" i="1"/>
  <c r="R16" i="1"/>
  <c r="R14" i="1" s="1"/>
  <c r="O12" i="1"/>
  <c r="C19" i="3" s="1"/>
  <c r="C4" i="3"/>
  <c r="C23" i="3" l="1"/>
  <c r="M12" i="1"/>
  <c r="N22" i="3"/>
  <c r="D17" i="1"/>
  <c r="D19" i="1"/>
  <c r="N17" i="3" l="1"/>
  <c r="N14" i="3"/>
  <c r="N15" i="3"/>
  <c r="Q12" i="1" l="1"/>
  <c r="C21" i="3" s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20" i="1"/>
  <c r="D21" i="1"/>
  <c r="D14" i="1" l="1"/>
  <c r="C20" i="3" s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<sst xmlns="http://schemas.openxmlformats.org/spreadsheetml/2006/main" count="89" uniqueCount="82">
  <si>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</si>
  <si>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</si>
  <si>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</si>
  <si>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</si>
  <si>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</si>
  <si>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</si>
  <si>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</si>
  <si>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</si>
  <si>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</si>
  <si>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</si>
  <si>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</si>
  <si>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</si>
  <si>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</si>
  <si>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</si>
  <si>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</si>
  <si>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</si>
  <si>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</si>
  <si>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</si>
  <si>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</si>
  <si>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</si>
  <si>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</si>
  <si>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</si>
  <si>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</si>
  <si>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</si>
  <si>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</si>
  <si>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</si>
  <si>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</si>
  <si>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</si>
  <si>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</si>
  <si>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</si>
  <si>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</si>
  <si>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</si>
  <si>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</si>
  <si>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</si>
  <si>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</si>
  <si>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</si>
  <si>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</si>
  <si>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</si>
  <si>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</si>
  <si>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</si>
  <si>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</si>
  <si>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</si>
  <si>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</si>
  <si>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</si>
  <si>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</si>
  <si>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</si>
  <si>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</si>
  <si>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</si>
  <si>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</si>
  <si>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</si>
  <si>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</si>
  <si>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</si>
  <si>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</si>
  <si>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</si>
  <si>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</si>
  <si>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</si>
  <si>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</si>
  <si>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</si>
  <si>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</si>
  <si>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</si>
  <si>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</si>
  <si>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</si>
  <si>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</si>
  <si>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</si>
  <si>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</si>
  <si>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</si>
  <si>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</si>
  <si>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</si>
  <si>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</si>
  <si>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</si>
  <si>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</si>
  <si>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</si>
  <si>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</si>
  <si>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</si>
  <si>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</si>
  <si>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</si>
  <si>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</si>
  <si>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</si>
  <si>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</si>
  <si>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</si>
  <si>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</si>
  <si>
    <t>Harmonogram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</si>
</sst>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4" fontId="5" fillId="0" borderId="0" xfId="1" applyNumberFormat="1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5" fillId="0" borderId="1" xfId="1" applyNumberFormat="1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5" fillId="2" borderId="1" xfId="1" applyNumberFormat="1" applyFont="1" applyFill="1" applyBorder="1" applyAlignment="1" applyProtection="1">
      <alignment vertical="center"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4" fontId="6" fillId="2" borderId="3" xfId="0" applyNumberFormat="1" applyFont="1" applyFill="1" applyBorder="1" applyAlignment="1">
      <alignment horizontal="right" vertical="center" shrinkToFit="1"/>
    </xf>
    <xf numFmtId="4" fontId="5" fillId="2" borderId="1" xfId="1" applyNumberFormat="1" applyFont="1" applyFill="1" applyBorder="1" applyAlignment="1" applyProtection="1">
      <alignment horizontal="right" vertical="center" shrinkToFit="1"/>
    </xf>
    <xf numFmtId="0" fontId="14" fillId="6" borderId="1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09375" defaultRowHeight="14.4" x14ac:dyDescent="0.3"/>
  <cols>
    <col min="1" max="1" width="9.109375" style="1"/>
    <col min="2" max="2" width="147.33203125" style="1" customWidth="1"/>
    <col min="3" max="16384" width="9.109375" style="1"/>
  </cols>
  <sheetData>
    <row r="2" spans="2:2" ht="27" customHeight="1" x14ac:dyDescent="0.3">
      <c r="B2" s="20" t="s">
        <v>0</v>
      </c>
    </row>
    <row r="4" spans="2:2" x14ac:dyDescent="0.3">
      <c r="B4" s="1" t="s">
        <v>1</v>
      </c>
    </row>
    <row r="5" spans="2:2" x14ac:dyDescent="0.3">
      <c r="B5" s="1" t="s">
        <v>2</v>
      </c>
    </row>
    <row r="6" spans="2:2" x14ac:dyDescent="0.3">
      <c r="B6" s="1" t="s">
        <v>3</v>
      </c>
    </row>
    <row r="7" spans="2:2" x14ac:dyDescent="0.3">
      <c r="B7" s="1" t="s">
        <v>4</v>
      </c>
    </row>
    <row r="9" spans="2:2" x14ac:dyDescent="0.3">
      <c r="B9" s="1" t="s">
        <v>5</v>
      </c>
    </row>
    <row r="11" spans="2:2" x14ac:dyDescent="0.3">
      <c r="B11" s="1" t="s">
        <v>6</v>
      </c>
    </row>
    <row r="12" spans="2:2" x14ac:dyDescent="0.3">
      <c r="B12" s="1" t="s">
        <v>7</v>
      </c>
    </row>
    <row r="13" spans="2:2" x14ac:dyDescent="0.3">
      <c r="B13" s="1" t="s">
        <v>8</v>
      </c>
    </row>
    <row r="14" spans="2:2" x14ac:dyDescent="0.3">
      <c r="B14" s="1" t="s">
        <v>9</v>
      </c>
    </row>
    <row r="15" spans="2:2" x14ac:dyDescent="0.3">
      <c r="B15" s="1" t="s">
        <v>10</v>
      </c>
    </row>
    <row r="16" spans="2:2" x14ac:dyDescent="0.3">
      <c r="B16" s="1" t="s">
        <v>11</v>
      </c>
    </row>
    <row r="18" spans="2:2" x14ac:dyDescent="0.3">
      <c r="B18" s="1" t="s">
        <v>12</v>
      </c>
    </row>
    <row r="19" spans="2:2" x14ac:dyDescent="0.3">
      <c r="B19" s="1" t="s">
        <v>13</v>
      </c>
    </row>
    <row r="20" spans="2:2" x14ac:dyDescent="0.3">
      <c r="B20" s="1" t="s">
        <v>14</v>
      </c>
    </row>
    <row r="21" spans="2:2" x14ac:dyDescent="0.3">
      <c r="B21" s="1" t="s">
        <v>15</v>
      </c>
    </row>
    <row r="22" spans="2:2" x14ac:dyDescent="0.3">
      <c r="B22" s="1" t="s">
        <v>16</v>
      </c>
    </row>
    <row r="23" spans="2:2" x14ac:dyDescent="0.3">
      <c r="B23" s="1" t="s">
        <v>17</v>
      </c>
    </row>
    <row r="24" spans="2:2" x14ac:dyDescent="0.3">
      <c r="B24" s="1" t="s">
        <v>18</v>
      </c>
    </row>
    <row r="25" spans="2:2" x14ac:dyDescent="0.3">
      <c r="B25" s="1" t="s">
        <v>19</v>
      </c>
    </row>
    <row r="27" spans="2:2" x14ac:dyDescent="0.3">
      <c r="B27" s="1" t="s">
        <v>20</v>
      </c>
    </row>
    <row r="28" spans="2:2" x14ac:dyDescent="0.3">
      <c r="B28" s="1" t="s">
        <v>21</v>
      </c>
    </row>
    <row r="29" spans="2:2" x14ac:dyDescent="0.3">
      <c r="B29" s="1" t="s">
        <v>22</v>
      </c>
    </row>
    <row r="30" spans="2:2" x14ac:dyDescent="0.3">
      <c r="B30" s="1" t="s">
        <v>23</v>
      </c>
    </row>
    <row r="31" spans="2:2" x14ac:dyDescent="0.3">
      <c r="B31" s="1" t="s">
        <v>24</v>
      </c>
    </row>
    <row r="33" spans="2:2" x14ac:dyDescent="0.3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N35"/>
  <sheetViews>
    <sheetView topLeftCell="A4" workbookViewId="0">
      <selection activeCell="C15" sqref="C15"/>
    </sheetView>
  </sheetViews>
  <sheetFormatPr defaultColWidth="9.109375" defaultRowHeight="14.4" x14ac:dyDescent="0.3"/>
  <cols>
    <col min="1" max="1" width="9.109375" style="1"/>
    <col min="2" max="2" width="47.5546875" style="1" bestFit="1" customWidth="1"/>
    <col min="3" max="3" width="14.6640625" style="1" customWidth="1"/>
    <col min="4" max="4" width="9.109375" style="1"/>
    <col min="5" max="5" width="28.44140625" style="1" bestFit="1" customWidth="1"/>
    <col min="6" max="6" width="14.6640625" style="1" customWidth="1"/>
    <col min="7" max="13" width="9.109375" style="1"/>
    <col min="14" max="14" width="73" style="1" customWidth="1"/>
    <col min="15" max="16384" width="9.109375" style="1"/>
  </cols>
  <sheetData>
    <row r="2" spans="2:14" ht="21" customHeight="1" x14ac:dyDescent="0.3">
      <c r="B2" s="38" t="s">
        <v>26</v>
      </c>
      <c r="C2" s="38"/>
      <c r="D2" s="38"/>
      <c r="E2" s="38"/>
      <c r="F2" s="38"/>
    </row>
    <row r="4" spans="2:14" x14ac:dyDescent="0.3">
      <c r="B4" s="12" t="s">
        <v>27</v>
      </c>
      <c r="C4" s="3">
        <f>C5+C8</f>
        <v>0</v>
      </c>
    </row>
    <row r="5" spans="2:14" x14ac:dyDescent="0.3">
      <c r="B5" s="13" t="s">
        <v>28</v>
      </c>
      <c r="C5" s="2"/>
    </row>
    <row r="6" spans="2:14" x14ac:dyDescent="0.3">
      <c r="B6" s="14" t="s">
        <v>29</v>
      </c>
      <c r="C6" s="2"/>
      <c r="E6" s="14" t="s">
        <v>30</v>
      </c>
      <c r="F6" s="15" t="str">
        <f>IFERROR(C6/C5,"")</f>
        <v/>
      </c>
    </row>
    <row r="7" spans="2:14" x14ac:dyDescent="0.3">
      <c r="B7" s="14" t="s">
        <v>31</v>
      </c>
      <c r="C7" s="3">
        <f>C5-C6</f>
        <v>0</v>
      </c>
      <c r="E7" s="14" t="s">
        <v>32</v>
      </c>
      <c r="F7" s="15" t="str">
        <f>IFERROR(C7/C5,"")</f>
        <v/>
      </c>
    </row>
    <row r="8" spans="2:14" x14ac:dyDescent="0.3">
      <c r="B8" s="16" t="s">
        <v>33</v>
      </c>
      <c r="C8" s="2"/>
    </row>
    <row r="11" spans="2:14" ht="29.25" customHeight="1" x14ac:dyDescent="0.3">
      <c r="B11" s="42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4" ht="21.75" customHeight="1" x14ac:dyDescent="0.3">
      <c r="B13" s="43" t="s">
        <v>35</v>
      </c>
      <c r="C13" s="43"/>
      <c r="E13" s="44" t="s">
        <v>36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8" customHeight="1" x14ac:dyDescent="0.3">
      <c r="B14" s="17" t="s">
        <v>37</v>
      </c>
      <c r="C14" s="18">
        <f>IFERROR(Harmonogram!K14,"")</f>
        <v>0</v>
      </c>
      <c r="E14" s="39" t="s">
        <v>38</v>
      </c>
      <c r="F14" s="39"/>
      <c r="G14" s="39"/>
      <c r="H14" s="39"/>
      <c r="I14" s="39"/>
      <c r="J14" s="39"/>
      <c r="K14" s="39"/>
      <c r="L14" s="39"/>
      <c r="M14" s="39"/>
      <c r="N14" s="37" t="str">
        <f>IF(C14=C4,"TAK","NIE, proszę poprawić Harmonogram")</f>
        <v>TAK</v>
      </c>
    </row>
    <row r="15" spans="2:14" ht="18" customHeight="1" x14ac:dyDescent="0.3">
      <c r="B15" s="17" t="s">
        <v>39</v>
      </c>
      <c r="C15" s="18">
        <f>IFERROR(Harmonogram!B14,"")</f>
        <v>0</v>
      </c>
      <c r="E15" s="39" t="s">
        <v>40</v>
      </c>
      <c r="F15" s="39"/>
      <c r="G15" s="39"/>
      <c r="H15" s="39"/>
      <c r="I15" s="39"/>
      <c r="J15" s="39"/>
      <c r="K15" s="39"/>
      <c r="L15" s="39"/>
      <c r="M15" s="39"/>
      <c r="N15" s="37" t="str">
        <f>IF(C15=C5,"TAK","NIE, proszę poprawić Harmonogram")</f>
        <v>TAK</v>
      </c>
    </row>
    <row r="16" spans="2:14" ht="18" customHeight="1" x14ac:dyDescent="0.3">
      <c r="B16" s="17" t="s">
        <v>41</v>
      </c>
      <c r="C16" s="18">
        <f>IFERROR(Harmonogram!M12,"")</f>
        <v>0</v>
      </c>
      <c r="E16" s="39" t="s">
        <v>42</v>
      </c>
      <c r="F16" s="39"/>
      <c r="G16" s="39"/>
      <c r="H16" s="39"/>
      <c r="I16" s="39"/>
      <c r="J16" s="39"/>
      <c r="K16" s="39"/>
      <c r="L16" s="39"/>
      <c r="M16" s="39"/>
      <c r="N16" s="37" t="str">
        <f>IF(C16=C5,"TAK","NIE, proszę poprawić Harmonogram")</f>
        <v>TAK</v>
      </c>
    </row>
    <row r="17" spans="2:14" ht="18" customHeight="1" x14ac:dyDescent="0.3">
      <c r="B17" s="17" t="s">
        <v>43</v>
      </c>
      <c r="C17" s="18">
        <f>IFERROR(Harmonogram!L14,"")</f>
        <v>0</v>
      </c>
      <c r="E17" s="39" t="s">
        <v>44</v>
      </c>
      <c r="F17" s="39"/>
      <c r="G17" s="39"/>
      <c r="H17" s="39"/>
      <c r="I17" s="39"/>
      <c r="J17" s="39"/>
      <c r="K17" s="39"/>
      <c r="L17" s="39"/>
      <c r="M17" s="39"/>
      <c r="N17" s="37" t="str">
        <f>IF(C17=C5,"TAK","NIE, proszę poprawić Harmonogram")</f>
        <v>TAK</v>
      </c>
    </row>
    <row r="18" spans="2:14" ht="18" customHeight="1" x14ac:dyDescent="0.3">
      <c r="B18" s="17" t="s">
        <v>45</v>
      </c>
      <c r="C18" s="18">
        <f>IFERROR(Harmonogram!C14,"")</f>
        <v>0</v>
      </c>
      <c r="E18" s="39" t="s">
        <v>46</v>
      </c>
      <c r="F18" s="39"/>
      <c r="G18" s="39"/>
      <c r="H18" s="39"/>
      <c r="I18" s="39"/>
      <c r="J18" s="39"/>
      <c r="K18" s="39"/>
      <c r="L18" s="39"/>
      <c r="M18" s="39"/>
      <c r="N18" s="40" t="str">
        <f>IF(C18=C19,"TAK","NIE, proszę poprawić Harmonogram")</f>
        <v>TAK</v>
      </c>
    </row>
    <row r="19" spans="2:14" ht="18" customHeight="1" x14ac:dyDescent="0.3">
      <c r="B19" s="17" t="s">
        <v>47</v>
      </c>
      <c r="C19" s="18">
        <f>IFERROR(Harmonogram!O12,"")</f>
        <v>0</v>
      </c>
      <c r="E19" s="39"/>
      <c r="F19" s="39"/>
      <c r="G19" s="39"/>
      <c r="H19" s="39"/>
      <c r="I19" s="39"/>
      <c r="J19" s="39"/>
      <c r="K19" s="39"/>
      <c r="L19" s="39"/>
      <c r="M19" s="39"/>
      <c r="N19" s="41"/>
    </row>
    <row r="20" spans="2:14" ht="18" customHeight="1" x14ac:dyDescent="0.3">
      <c r="B20" s="17" t="s">
        <v>48</v>
      </c>
      <c r="C20" s="18">
        <f>IFERROR(Harmonogram!D14,"")</f>
        <v>0</v>
      </c>
      <c r="E20" s="39" t="s">
        <v>49</v>
      </c>
      <c r="F20" s="39"/>
      <c r="G20" s="39"/>
      <c r="H20" s="39"/>
      <c r="I20" s="39"/>
      <c r="J20" s="39"/>
      <c r="K20" s="39"/>
      <c r="L20" s="39"/>
      <c r="M20" s="39"/>
      <c r="N20" s="40" t="str">
        <f>IF(C20=C21,"TAK","NIE, proszę poprawić Harmonogram")</f>
        <v>TAK</v>
      </c>
    </row>
    <row r="21" spans="2:14" ht="18" customHeight="1" x14ac:dyDescent="0.3">
      <c r="B21" s="17" t="s">
        <v>50</v>
      </c>
      <c r="C21" s="18">
        <f>IFERROR(Harmonogram!Q12,"")</f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41"/>
    </row>
    <row r="22" spans="2:14" ht="18" customHeight="1" x14ac:dyDescent="0.3">
      <c r="B22" s="17" t="s">
        <v>51</v>
      </c>
      <c r="C22" s="18">
        <f>IFERROR(Harmonogram!M14,"")</f>
        <v>0</v>
      </c>
      <c r="E22" s="39" t="s">
        <v>52</v>
      </c>
      <c r="F22" s="39"/>
      <c r="G22" s="39"/>
      <c r="H22" s="39"/>
      <c r="I22" s="39"/>
      <c r="J22" s="39"/>
      <c r="K22" s="39"/>
      <c r="L22" s="39"/>
      <c r="M22" s="39"/>
      <c r="N22" s="37" t="str">
        <f>IF(C22=C6,"TAK","NIE, proszę dodać do ostatniej transzy w kolumnie 2a odpowiednią wartość")</f>
        <v>TAK</v>
      </c>
    </row>
    <row r="23" spans="2:14" ht="18" customHeight="1" x14ac:dyDescent="0.3">
      <c r="B23" s="17" t="s">
        <v>53</v>
      </c>
      <c r="C23" s="18">
        <f>IFERROR(Harmonogram!N14,"")</f>
        <v>0</v>
      </c>
      <c r="E23" s="39" t="s">
        <v>54</v>
      </c>
      <c r="F23" s="39"/>
      <c r="G23" s="39"/>
      <c r="H23" s="39"/>
      <c r="I23" s="39"/>
      <c r="J23" s="39"/>
      <c r="K23" s="39"/>
      <c r="L23" s="39"/>
      <c r="M23" s="39"/>
      <c r="N23" s="37" t="str">
        <f>IF(C23=C7,"TAK","NIE, proszę poprawić Harmonogram")</f>
        <v>TAK</v>
      </c>
    </row>
    <row r="24" spans="2:14" x14ac:dyDescent="0.3">
      <c r="C24" s="19"/>
    </row>
    <row r="25" spans="2:14" x14ac:dyDescent="0.3">
      <c r="C25" s="19"/>
    </row>
    <row r="26" spans="2:14" x14ac:dyDescent="0.3">
      <c r="C26" s="19"/>
    </row>
    <row r="27" spans="2:14" x14ac:dyDescent="0.3">
      <c r="C27" s="19"/>
    </row>
    <row r="28" spans="2:14" x14ac:dyDescent="0.3">
      <c r="C28" s="19"/>
    </row>
    <row r="29" spans="2:14" x14ac:dyDescent="0.3">
      <c r="C29" s="19"/>
    </row>
    <row r="30" spans="2:14" x14ac:dyDescent="0.3">
      <c r="C30" s="19"/>
    </row>
    <row r="31" spans="2:14" x14ac:dyDescent="0.3">
      <c r="C31" s="19"/>
    </row>
    <row r="32" spans="2:14" x14ac:dyDescent="0.3">
      <c r="C32" s="19"/>
    </row>
    <row r="33" spans="3:3" x14ac:dyDescent="0.3">
      <c r="C33" s="19"/>
    </row>
    <row r="34" spans="3:3" x14ac:dyDescent="0.3">
      <c r="C34" s="19"/>
    </row>
    <row r="35" spans="3:3" x14ac:dyDescent="0.3">
      <c r="C35" s="19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9"/>
  <sheetViews>
    <sheetView tabSelected="1" topLeftCell="A4" zoomScaleNormal="100" zoomScaleSheetLayoutView="100" workbookViewId="0">
      <selection activeCell="M11" sqref="M11:N11"/>
    </sheetView>
  </sheetViews>
  <sheetFormatPr defaultColWidth="9.109375" defaultRowHeight="14.4" x14ac:dyDescent="0.3"/>
  <cols>
    <col min="1" max="1" width="5" style="1" customWidth="1"/>
    <col min="2" max="2" width="20.109375" style="1" customWidth="1"/>
    <col min="3" max="4" width="17.6640625" style="1" customWidth="1"/>
    <col min="5" max="6" width="3.6640625" style="1" bestFit="1" customWidth="1"/>
    <col min="7" max="7" width="5.5546875" style="1" bestFit="1" customWidth="1"/>
    <col min="8" max="9" width="3.6640625" style="1" bestFit="1" customWidth="1"/>
    <col min="10" max="10" width="5.5546875" style="1" bestFit="1" customWidth="1"/>
    <col min="11" max="12" width="15.88671875" style="1" bestFit="1" customWidth="1"/>
    <col min="13" max="13" width="13.33203125" style="1" customWidth="1"/>
    <col min="14" max="14" width="13.88671875" style="1" bestFit="1" customWidth="1"/>
    <col min="15" max="16" width="10.6640625" style="1" customWidth="1"/>
    <col min="17" max="17" width="11.44140625" style="1" bestFit="1" customWidth="1"/>
    <col min="18" max="18" width="12.33203125" style="1" bestFit="1" customWidth="1"/>
    <col min="19" max="20" width="16" style="1" bestFit="1" customWidth="1"/>
    <col min="21" max="22" width="14.88671875" style="1" customWidth="1"/>
    <col min="23" max="16384" width="9.109375" style="1"/>
  </cols>
  <sheetData>
    <row r="1" spans="1:22" ht="21" customHeight="1" x14ac:dyDescent="0.3">
      <c r="F1" s="45"/>
      <c r="G1" s="45"/>
      <c r="H1" s="45"/>
      <c r="I1" s="45"/>
      <c r="J1" s="45"/>
      <c r="K1" s="45"/>
      <c r="L1" s="45"/>
      <c r="M1" s="45"/>
      <c r="N1" s="45"/>
      <c r="O1" s="6"/>
      <c r="P1" s="6"/>
    </row>
    <row r="2" spans="1:22" x14ac:dyDescent="0.3">
      <c r="F2" s="45"/>
      <c r="G2" s="45"/>
      <c r="H2" s="45"/>
      <c r="I2" s="45"/>
      <c r="J2" s="45"/>
      <c r="K2" s="45"/>
      <c r="L2" s="45"/>
      <c r="M2" s="45"/>
      <c r="N2" s="45"/>
      <c r="O2" s="6"/>
      <c r="P2" s="6"/>
    </row>
    <row r="3" spans="1:22" x14ac:dyDescent="0.3">
      <c r="F3" s="45"/>
      <c r="G3" s="45"/>
      <c r="H3" s="45"/>
      <c r="I3" s="45"/>
      <c r="J3" s="45"/>
      <c r="K3" s="45"/>
      <c r="L3" s="45"/>
      <c r="M3" s="45"/>
      <c r="N3" s="45"/>
      <c r="O3" s="6"/>
      <c r="P3" s="6"/>
    </row>
    <row r="5" spans="1:22" ht="21" customHeight="1" x14ac:dyDescent="0.3">
      <c r="A5" s="59" t="s">
        <v>55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2" ht="24" customHeight="1" x14ac:dyDescent="0.3">
      <c r="A6" s="58" t="s">
        <v>56</v>
      </c>
      <c r="B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22" ht="24" customHeight="1" x14ac:dyDescent="0.3">
      <c r="A7" s="59" t="s">
        <v>57</v>
      </c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22" ht="11.25" customHeight="1" x14ac:dyDescent="0.3">
      <c r="A8" s="7"/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22" ht="25.5" customHeight="1" x14ac:dyDescent="0.3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22" ht="30" customHeight="1" x14ac:dyDescent="0.3">
      <c r="A10" s="61" t="s">
        <v>81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</row>
    <row r="11" spans="1:22" ht="51" customHeight="1" x14ac:dyDescent="0.3">
      <c r="A11" s="54" t="s">
        <v>58</v>
      </c>
      <c r="B11" s="52" t="s">
        <v>59</v>
      </c>
      <c r="C11" s="49"/>
      <c r="D11" s="50"/>
      <c r="E11" s="48" t="s">
        <v>60</v>
      </c>
      <c r="F11" s="49"/>
      <c r="G11" s="49"/>
      <c r="H11" s="49"/>
      <c r="I11" s="49"/>
      <c r="J11" s="50"/>
      <c r="K11" s="48" t="s">
        <v>61</v>
      </c>
      <c r="L11" s="57"/>
      <c r="M11" s="52" t="s">
        <v>62</v>
      </c>
      <c r="N11" s="50"/>
      <c r="O11" s="52" t="s">
        <v>63</v>
      </c>
      <c r="P11" s="50"/>
      <c r="Q11" s="52" t="s">
        <v>64</v>
      </c>
      <c r="R11" s="50"/>
    </row>
    <row r="12" spans="1:22" ht="18.75" customHeight="1" x14ac:dyDescent="0.3">
      <c r="A12" s="55"/>
      <c r="B12" s="46" t="s">
        <v>65</v>
      </c>
      <c r="C12" s="53" t="s">
        <v>66</v>
      </c>
      <c r="D12" s="53" t="s">
        <v>67</v>
      </c>
      <c r="E12" s="21"/>
      <c r="F12" s="22"/>
      <c r="G12" s="22"/>
      <c r="H12" s="22"/>
      <c r="I12" s="22"/>
      <c r="J12" s="23"/>
      <c r="K12" s="46" t="s">
        <v>65</v>
      </c>
      <c r="L12" s="47" t="s">
        <v>68</v>
      </c>
      <c r="M12" s="51">
        <f>IFERROR(M14+N14,"")</f>
        <v>0</v>
      </c>
      <c r="N12" s="51"/>
      <c r="O12" s="51">
        <f>IFERROR(O14+P14,"")</f>
        <v>0</v>
      </c>
      <c r="P12" s="51"/>
      <c r="Q12" s="51">
        <f>IFERROR(Q14+R14,"")</f>
        <v>0</v>
      </c>
      <c r="R12" s="51"/>
    </row>
    <row r="13" spans="1:22" ht="38.25" customHeight="1" x14ac:dyDescent="0.3">
      <c r="A13" s="56"/>
      <c r="B13" s="46"/>
      <c r="C13" s="53"/>
      <c r="D13" s="53"/>
      <c r="E13" s="24" t="s">
        <v>69</v>
      </c>
      <c r="F13" s="24" t="s">
        <v>70</v>
      </c>
      <c r="G13" s="24" t="s">
        <v>71</v>
      </c>
      <c r="H13" s="24" t="s">
        <v>69</v>
      </c>
      <c r="I13" s="24" t="s">
        <v>70</v>
      </c>
      <c r="J13" s="24" t="s">
        <v>71</v>
      </c>
      <c r="K13" s="46"/>
      <c r="L13" s="47"/>
      <c r="M13" s="25" t="s">
        <v>72</v>
      </c>
      <c r="N13" s="25" t="s">
        <v>73</v>
      </c>
      <c r="O13" s="25" t="s">
        <v>74</v>
      </c>
      <c r="P13" s="25" t="s">
        <v>73</v>
      </c>
      <c r="Q13" s="25" t="s">
        <v>74</v>
      </c>
      <c r="R13" s="25" t="s">
        <v>73</v>
      </c>
    </row>
    <row r="14" spans="1:22" ht="25.5" customHeight="1" x14ac:dyDescent="0.3">
      <c r="A14" s="26"/>
      <c r="B14" s="33">
        <f>SUM(B16:B29)</f>
        <v>0</v>
      </c>
      <c r="C14" s="33">
        <f>SUM(C16:C29)</f>
        <v>0</v>
      </c>
      <c r="D14" s="33">
        <f>SUM(D16:D29)</f>
        <v>0</v>
      </c>
      <c r="E14" s="27"/>
      <c r="F14" s="27"/>
      <c r="G14" s="27"/>
      <c r="H14" s="27"/>
      <c r="I14" s="27"/>
      <c r="J14" s="27"/>
      <c r="K14" s="34">
        <f t="shared" ref="K14:R14" si="0">SUM(K16:K29)</f>
        <v>0</v>
      </c>
      <c r="L14" s="34">
        <f t="shared" si="0"/>
        <v>0</v>
      </c>
      <c r="M14" s="35">
        <f t="shared" si="0"/>
        <v>0</v>
      </c>
      <c r="N14" s="35">
        <f t="shared" si="0"/>
        <v>0</v>
      </c>
      <c r="O14" s="35">
        <f t="shared" si="0"/>
        <v>0</v>
      </c>
      <c r="P14" s="35">
        <f t="shared" si="0"/>
        <v>0</v>
      </c>
      <c r="Q14" s="35">
        <f t="shared" si="0"/>
        <v>0</v>
      </c>
      <c r="R14" s="35">
        <f t="shared" si="0"/>
        <v>0</v>
      </c>
      <c r="U14" s="4"/>
      <c r="V14" s="4"/>
    </row>
    <row r="15" spans="1:22" x14ac:dyDescent="0.3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>
        <v>8</v>
      </c>
      <c r="I15" s="28">
        <v>9</v>
      </c>
      <c r="J15" s="28">
        <v>10</v>
      </c>
      <c r="K15" s="28">
        <v>11</v>
      </c>
      <c r="L15" s="28">
        <v>12</v>
      </c>
      <c r="M15" s="28" t="s">
        <v>75</v>
      </c>
      <c r="N15" s="28" t="s">
        <v>76</v>
      </c>
      <c r="O15" s="28" t="s">
        <v>77</v>
      </c>
      <c r="P15" s="28" t="s">
        <v>78</v>
      </c>
      <c r="Q15" s="28" t="s">
        <v>79</v>
      </c>
      <c r="R15" s="28" t="s">
        <v>80</v>
      </c>
    </row>
    <row r="16" spans="1:22" x14ac:dyDescent="0.3">
      <c r="A16" s="29">
        <v>1</v>
      </c>
      <c r="B16" s="9"/>
      <c r="C16" s="9"/>
      <c r="D16" s="30">
        <f>B16-C16</f>
        <v>0</v>
      </c>
      <c r="E16" s="10"/>
      <c r="F16" s="10"/>
      <c r="G16" s="10"/>
      <c r="H16" s="10"/>
      <c r="I16" s="10"/>
      <c r="J16" s="10"/>
      <c r="K16" s="11"/>
      <c r="L16" s="11"/>
      <c r="M16" s="36" t="str">
        <f>IFERROR(ROUNDDOWN(B16*Dane!$F$6,2),"")</f>
        <v/>
      </c>
      <c r="N16" s="31" t="str">
        <f>IFERROR(B16-M16,"")</f>
        <v/>
      </c>
      <c r="O16" s="31" t="str">
        <f>IFERROR(ROUNDDOWN(C16*Dane!$F$6,2),"")</f>
        <v/>
      </c>
      <c r="P16" s="31" t="str">
        <f>IFERROR(C16-O16,"")</f>
        <v/>
      </c>
      <c r="Q16" s="31" t="str">
        <f>IFERROR(M16-O16,"")</f>
        <v/>
      </c>
      <c r="R16" s="31" t="str">
        <f>IFERROR(N16-P16,"")</f>
        <v/>
      </c>
    </row>
    <row r="17" spans="1:18" x14ac:dyDescent="0.3">
      <c r="A17" s="29">
        <v>2</v>
      </c>
      <c r="B17" s="5"/>
      <c r="C17" s="9"/>
      <c r="D17" s="30">
        <f>B17-C17</f>
        <v>0</v>
      </c>
      <c r="E17" s="10"/>
      <c r="F17" s="10"/>
      <c r="G17" s="10"/>
      <c r="H17" s="10"/>
      <c r="I17" s="10"/>
      <c r="J17" s="10"/>
      <c r="K17" s="11"/>
      <c r="L17" s="11"/>
      <c r="M17" s="36" t="str">
        <f>IFERROR(ROUNDDOWN(B17*Dane!$F$6,2),"")</f>
        <v/>
      </c>
      <c r="N17" s="31" t="str">
        <f t="shared" ref="N17:N29" si="1">IFERROR(B17-M17,"")</f>
        <v/>
      </c>
      <c r="O17" s="31" t="str">
        <f>IFERROR(ROUNDDOWN(C17*Dane!$F$6,2),"")</f>
        <v/>
      </c>
      <c r="P17" s="31" t="str">
        <f t="shared" ref="P17:P29" si="2">IFERROR(C17-O17,"")</f>
        <v/>
      </c>
      <c r="Q17" s="31" t="str">
        <f t="shared" ref="Q17:Q29" si="3">IFERROR(M17-O17,"")</f>
        <v/>
      </c>
      <c r="R17" s="31" t="str">
        <f t="shared" ref="R17:R29" si="4">IFERROR(N17-P17,"")</f>
        <v/>
      </c>
    </row>
    <row r="18" spans="1:18" x14ac:dyDescent="0.3">
      <c r="A18" s="29">
        <v>3</v>
      </c>
      <c r="B18" s="9"/>
      <c r="C18" s="9"/>
      <c r="D18" s="30">
        <f t="shared" ref="D18:D21" si="5">B18-C18</f>
        <v>0</v>
      </c>
      <c r="E18" s="10"/>
      <c r="F18" s="10"/>
      <c r="G18" s="10"/>
      <c r="H18" s="10"/>
      <c r="I18" s="10"/>
      <c r="J18" s="10"/>
      <c r="K18" s="11"/>
      <c r="L18" s="11"/>
      <c r="M18" s="36" t="str">
        <f>IFERROR(ROUNDDOWN(B18*Dane!$F$6,2),"")</f>
        <v/>
      </c>
      <c r="N18" s="31" t="str">
        <f t="shared" si="1"/>
        <v/>
      </c>
      <c r="O18" s="31" t="str">
        <f>IFERROR(ROUNDDOWN(C18*Dane!$F$6,2),"")</f>
        <v/>
      </c>
      <c r="P18" s="31" t="str">
        <f t="shared" si="2"/>
        <v/>
      </c>
      <c r="Q18" s="31" t="str">
        <f t="shared" si="3"/>
        <v/>
      </c>
      <c r="R18" s="31" t="str">
        <f t="shared" si="4"/>
        <v/>
      </c>
    </row>
    <row r="19" spans="1:18" x14ac:dyDescent="0.3">
      <c r="A19" s="29">
        <v>4</v>
      </c>
      <c r="B19" s="9"/>
      <c r="C19" s="9"/>
      <c r="D19" s="30">
        <f t="shared" si="5"/>
        <v>0</v>
      </c>
      <c r="E19" s="10"/>
      <c r="F19" s="10"/>
      <c r="G19" s="10"/>
      <c r="H19" s="10"/>
      <c r="I19" s="10"/>
      <c r="J19" s="10"/>
      <c r="K19" s="11"/>
      <c r="L19" s="11"/>
      <c r="M19" s="36" t="str">
        <f>IFERROR(ROUNDDOWN(B19*Dane!$F$6,2),"")</f>
        <v/>
      </c>
      <c r="N19" s="31" t="str">
        <f t="shared" si="1"/>
        <v/>
      </c>
      <c r="O19" s="31" t="str">
        <f>IFERROR(ROUNDDOWN(C19*Dane!$F$6,2),"")</f>
        <v/>
      </c>
      <c r="P19" s="31" t="str">
        <f t="shared" si="2"/>
        <v/>
      </c>
      <c r="Q19" s="31" t="str">
        <f t="shared" si="3"/>
        <v/>
      </c>
      <c r="R19" s="31" t="str">
        <f t="shared" si="4"/>
        <v/>
      </c>
    </row>
    <row r="20" spans="1:18" x14ac:dyDescent="0.3">
      <c r="A20" s="29">
        <v>5</v>
      </c>
      <c r="B20" s="9"/>
      <c r="C20" s="9"/>
      <c r="D20" s="30">
        <f t="shared" si="5"/>
        <v>0</v>
      </c>
      <c r="E20" s="10"/>
      <c r="F20" s="10"/>
      <c r="G20" s="10"/>
      <c r="H20" s="10"/>
      <c r="I20" s="10"/>
      <c r="J20" s="10"/>
      <c r="K20" s="11"/>
      <c r="L20" s="11"/>
      <c r="M20" s="36" t="str">
        <f>IFERROR(ROUNDDOWN(B20*Dane!$F$6,2),"")</f>
        <v/>
      </c>
      <c r="N20" s="31" t="str">
        <f t="shared" si="1"/>
        <v/>
      </c>
      <c r="O20" s="31" t="str">
        <f>IFERROR(ROUNDDOWN(C20*Dane!$F$6,2),"")</f>
        <v/>
      </c>
      <c r="P20" s="31" t="str">
        <f t="shared" si="2"/>
        <v/>
      </c>
      <c r="Q20" s="31" t="str">
        <f t="shared" si="3"/>
        <v/>
      </c>
      <c r="R20" s="31" t="str">
        <f t="shared" si="4"/>
        <v/>
      </c>
    </row>
    <row r="21" spans="1:18" x14ac:dyDescent="0.3">
      <c r="A21" s="29">
        <v>6</v>
      </c>
      <c r="B21" s="9"/>
      <c r="C21" s="9"/>
      <c r="D21" s="30">
        <f t="shared" si="5"/>
        <v>0</v>
      </c>
      <c r="E21" s="10"/>
      <c r="F21" s="10"/>
      <c r="G21" s="10"/>
      <c r="H21" s="10"/>
      <c r="I21" s="10"/>
      <c r="J21" s="10"/>
      <c r="K21" s="11"/>
      <c r="L21" s="11"/>
      <c r="M21" s="36" t="str">
        <f>IFERROR(ROUNDDOWN(B21*Dane!$F$6,2),"")</f>
        <v/>
      </c>
      <c r="N21" s="31" t="str">
        <f t="shared" si="1"/>
        <v/>
      </c>
      <c r="O21" s="31" t="str">
        <f>IFERROR(ROUNDDOWN(C21*Dane!$F$6,2),"")</f>
        <v/>
      </c>
      <c r="P21" s="31" t="str">
        <f t="shared" si="2"/>
        <v/>
      </c>
      <c r="Q21" s="31" t="str">
        <f t="shared" si="3"/>
        <v/>
      </c>
      <c r="R21" s="31" t="str">
        <f t="shared" si="4"/>
        <v/>
      </c>
    </row>
    <row r="22" spans="1:18" x14ac:dyDescent="0.3">
      <c r="A22" s="29">
        <v>7</v>
      </c>
      <c r="B22" s="9"/>
      <c r="C22" s="9"/>
      <c r="D22" s="30">
        <f t="shared" ref="D22:D29" si="6">B22-C22</f>
        <v>0</v>
      </c>
      <c r="E22" s="10"/>
      <c r="F22" s="10"/>
      <c r="G22" s="10"/>
      <c r="H22" s="10"/>
      <c r="I22" s="10"/>
      <c r="J22" s="10"/>
      <c r="K22" s="11"/>
      <c r="L22" s="11"/>
      <c r="M22" s="36" t="str">
        <f>IFERROR(ROUNDDOWN(B22*Dane!$F$6,2),"")</f>
        <v/>
      </c>
      <c r="N22" s="31" t="str">
        <f t="shared" si="1"/>
        <v/>
      </c>
      <c r="O22" s="31" t="str">
        <f>IFERROR(ROUNDDOWN(C22*Dane!$F$6,2),"")</f>
        <v/>
      </c>
      <c r="P22" s="31" t="str">
        <f t="shared" si="2"/>
        <v/>
      </c>
      <c r="Q22" s="31" t="str">
        <f t="shared" si="3"/>
        <v/>
      </c>
      <c r="R22" s="31" t="str">
        <f t="shared" si="4"/>
        <v/>
      </c>
    </row>
    <row r="23" spans="1:18" x14ac:dyDescent="0.3">
      <c r="A23" s="29">
        <v>8</v>
      </c>
      <c r="B23" s="9"/>
      <c r="C23" s="9"/>
      <c r="D23" s="30">
        <f t="shared" si="6"/>
        <v>0</v>
      </c>
      <c r="E23" s="10"/>
      <c r="F23" s="10"/>
      <c r="G23" s="10"/>
      <c r="H23" s="10"/>
      <c r="I23" s="10"/>
      <c r="J23" s="10"/>
      <c r="K23" s="11"/>
      <c r="L23" s="11"/>
      <c r="M23" s="36" t="str">
        <f>IFERROR(ROUNDDOWN(B23*Dane!$F$6,2),"")</f>
        <v/>
      </c>
      <c r="N23" s="31" t="str">
        <f t="shared" si="1"/>
        <v/>
      </c>
      <c r="O23" s="31" t="str">
        <f>IFERROR(ROUNDDOWN(C23*Dane!$F$6,2),"")</f>
        <v/>
      </c>
      <c r="P23" s="31" t="str">
        <f t="shared" si="2"/>
        <v/>
      </c>
      <c r="Q23" s="31" t="str">
        <f t="shared" si="3"/>
        <v/>
      </c>
      <c r="R23" s="31" t="str">
        <f t="shared" si="4"/>
        <v/>
      </c>
    </row>
    <row r="24" spans="1:18" x14ac:dyDescent="0.3">
      <c r="A24" s="29">
        <v>9</v>
      </c>
      <c r="B24" s="9"/>
      <c r="C24" s="9"/>
      <c r="D24" s="30">
        <f t="shared" si="6"/>
        <v>0</v>
      </c>
      <c r="E24" s="10"/>
      <c r="F24" s="10"/>
      <c r="G24" s="10"/>
      <c r="H24" s="10"/>
      <c r="I24" s="10"/>
      <c r="J24" s="10"/>
      <c r="K24" s="11"/>
      <c r="L24" s="11"/>
      <c r="M24" s="36" t="str">
        <f>IFERROR(ROUNDDOWN(B24*Dane!$F$6,2),"")</f>
        <v/>
      </c>
      <c r="N24" s="31" t="str">
        <f t="shared" si="1"/>
        <v/>
      </c>
      <c r="O24" s="31" t="str">
        <f>IFERROR(ROUNDDOWN(C24*Dane!$F$6,2),"")</f>
        <v/>
      </c>
      <c r="P24" s="31" t="str">
        <f t="shared" si="2"/>
        <v/>
      </c>
      <c r="Q24" s="31" t="str">
        <f t="shared" si="3"/>
        <v/>
      </c>
      <c r="R24" s="31" t="str">
        <f t="shared" si="4"/>
        <v/>
      </c>
    </row>
    <row r="25" spans="1:18" x14ac:dyDescent="0.3">
      <c r="A25" s="29">
        <v>10</v>
      </c>
      <c r="B25" s="9"/>
      <c r="C25" s="9"/>
      <c r="D25" s="30">
        <f t="shared" si="6"/>
        <v>0</v>
      </c>
      <c r="E25" s="10"/>
      <c r="F25" s="10"/>
      <c r="G25" s="10"/>
      <c r="H25" s="10"/>
      <c r="I25" s="10"/>
      <c r="J25" s="10"/>
      <c r="K25" s="11"/>
      <c r="L25" s="11"/>
      <c r="M25" s="36" t="str">
        <f>IFERROR(ROUNDDOWN(B25*Dane!$F$6,2),"")</f>
        <v/>
      </c>
      <c r="N25" s="31" t="str">
        <f t="shared" si="1"/>
        <v/>
      </c>
      <c r="O25" s="31" t="str">
        <f>IFERROR(ROUNDDOWN(C25*Dane!$F$6,2),"")</f>
        <v/>
      </c>
      <c r="P25" s="31" t="str">
        <f t="shared" si="2"/>
        <v/>
      </c>
      <c r="Q25" s="31" t="str">
        <f t="shared" si="3"/>
        <v/>
      </c>
      <c r="R25" s="31" t="str">
        <f t="shared" si="4"/>
        <v/>
      </c>
    </row>
    <row r="26" spans="1:18" x14ac:dyDescent="0.3">
      <c r="A26" s="29">
        <v>11</v>
      </c>
      <c r="B26" s="9"/>
      <c r="C26" s="9"/>
      <c r="D26" s="30">
        <f t="shared" si="6"/>
        <v>0</v>
      </c>
      <c r="E26" s="10"/>
      <c r="F26" s="10"/>
      <c r="G26" s="10"/>
      <c r="H26" s="10"/>
      <c r="I26" s="10"/>
      <c r="J26" s="10"/>
      <c r="K26" s="11"/>
      <c r="L26" s="11"/>
      <c r="M26" s="36" t="str">
        <f>IFERROR(ROUNDDOWN(B26*Dane!$F$6,2),"")</f>
        <v/>
      </c>
      <c r="N26" s="31" t="str">
        <f t="shared" si="1"/>
        <v/>
      </c>
      <c r="O26" s="31" t="str">
        <f>IFERROR(ROUNDDOWN(C26*Dane!$F$6,2),"")</f>
        <v/>
      </c>
      <c r="P26" s="31" t="str">
        <f t="shared" si="2"/>
        <v/>
      </c>
      <c r="Q26" s="31" t="str">
        <f t="shared" si="3"/>
        <v/>
      </c>
      <c r="R26" s="31" t="str">
        <f t="shared" si="4"/>
        <v/>
      </c>
    </row>
    <row r="27" spans="1:18" x14ac:dyDescent="0.3">
      <c r="A27" s="29">
        <v>12</v>
      </c>
      <c r="B27" s="9"/>
      <c r="C27" s="9"/>
      <c r="D27" s="30">
        <f t="shared" si="6"/>
        <v>0</v>
      </c>
      <c r="E27" s="10"/>
      <c r="F27" s="10"/>
      <c r="G27" s="10"/>
      <c r="H27" s="10"/>
      <c r="I27" s="10"/>
      <c r="J27" s="10"/>
      <c r="K27" s="11"/>
      <c r="L27" s="11"/>
      <c r="M27" s="36" t="str">
        <f>IFERROR(ROUNDDOWN(B27*Dane!$F$6,2),"")</f>
        <v/>
      </c>
      <c r="N27" s="31" t="str">
        <f t="shared" si="1"/>
        <v/>
      </c>
      <c r="O27" s="31" t="str">
        <f>IFERROR(ROUNDDOWN(C27*Dane!$F$6,2),"")</f>
        <v/>
      </c>
      <c r="P27" s="31" t="str">
        <f t="shared" si="2"/>
        <v/>
      </c>
      <c r="Q27" s="31" t="str">
        <f t="shared" si="3"/>
        <v/>
      </c>
      <c r="R27" s="31" t="str">
        <f t="shared" si="4"/>
        <v/>
      </c>
    </row>
    <row r="28" spans="1:18" x14ac:dyDescent="0.3">
      <c r="A28" s="29">
        <v>13</v>
      </c>
      <c r="B28" s="9"/>
      <c r="C28" s="9"/>
      <c r="D28" s="30">
        <f t="shared" si="6"/>
        <v>0</v>
      </c>
      <c r="E28" s="10"/>
      <c r="F28" s="10"/>
      <c r="G28" s="10"/>
      <c r="H28" s="10"/>
      <c r="I28" s="10"/>
      <c r="J28" s="10"/>
      <c r="K28" s="11"/>
      <c r="L28" s="11"/>
      <c r="M28" s="36" t="str">
        <f>IFERROR(ROUNDDOWN(B28*Dane!$F$6,2),"")</f>
        <v/>
      </c>
      <c r="N28" s="31" t="str">
        <f t="shared" si="1"/>
        <v/>
      </c>
      <c r="O28" s="31" t="str">
        <f>IFERROR(ROUNDDOWN(C28*Dane!$F$6,2),"")</f>
        <v/>
      </c>
      <c r="P28" s="31" t="str">
        <f t="shared" si="2"/>
        <v/>
      </c>
      <c r="Q28" s="31" t="str">
        <f t="shared" si="3"/>
        <v/>
      </c>
      <c r="R28" s="31" t="str">
        <f t="shared" si="4"/>
        <v/>
      </c>
    </row>
    <row r="29" spans="1:18" x14ac:dyDescent="0.3">
      <c r="A29" s="32">
        <v>14</v>
      </c>
      <c r="B29" s="9"/>
      <c r="C29" s="9"/>
      <c r="D29" s="30">
        <f t="shared" si="6"/>
        <v>0</v>
      </c>
      <c r="E29" s="10"/>
      <c r="F29" s="10"/>
      <c r="G29" s="10"/>
      <c r="H29" s="10"/>
      <c r="I29" s="10"/>
      <c r="J29" s="10"/>
      <c r="K29" s="11"/>
      <c r="L29" s="11"/>
      <c r="M29" s="36" t="str">
        <f>IFERROR(ROUNDDOWN(B29*Dane!$F$6,2),"")</f>
        <v/>
      </c>
      <c r="N29" s="31" t="str">
        <f t="shared" si="1"/>
        <v/>
      </c>
      <c r="O29" s="31" t="str">
        <f>IFERROR(ROUNDDOWN(C29*Dane!$F$6,2),"")</f>
        <v/>
      </c>
      <c r="P29" s="31" t="str">
        <f t="shared" si="2"/>
        <v/>
      </c>
      <c r="Q29" s="31" t="str">
        <f t="shared" si="3"/>
        <v/>
      </c>
      <c r="R29" s="31" t="str">
        <f t="shared" si="4"/>
        <v/>
      </c>
    </row>
  </sheetData>
  <sheetProtection algorithmName="SHA-512" hashValue="e8RZGCPJDspZV9uf5gtomImgig4PyzSWffkZjNyaQ8cdIdl8bRAKoP8Mlwckq46lXvTS609V5qscCWhT0/FzGA==" saltValue="YntQhVAP/W9nIlIzoKNs+A==" spinCount="100000" sheet="1" objects="1" scenarios="1"/>
  <mergeCells count="22">
    <mergeCell ref="O11:P11"/>
    <mergeCell ref="Q11:R11"/>
    <mergeCell ref="D12:D13"/>
    <mergeCell ref="A11:A13"/>
    <mergeCell ref="B11:D11"/>
    <mergeCell ref="B12:B13"/>
    <mergeCell ref="C12:C13"/>
    <mergeCell ref="K11:L11"/>
    <mergeCell ref="O12:P12"/>
    <mergeCell ref="Q12:R12"/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</mergeCell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3866e5-b6b6-4ba9-a67b-51ba8bb5d820" xsi:nil="true"/>
    <opiekun xmlns="4cb49efb-5882-497e-b5d9-2c4b8173e2b7">
      <UserInfo>
        <DisplayName/>
        <AccountId xsi:nil="true"/>
        <AccountType/>
      </UserInfo>
    </opiekun>
    <JRWA xmlns="4cb49efb-5882-497e-b5d9-2c4b8173e2b7">ZW.I.4421.2.1.2023</JRWA>
    <lcf76f155ced4ddcb4097134ff3c332f xmlns="4cb49efb-5882-497e-b5d9-2c4b8173e2b7">
      <Terms xmlns="http://schemas.microsoft.com/office/infopath/2007/PartnerControls"/>
    </lcf76f155ced4ddcb4097134ff3c332f>
    <status xmlns="4cb49efb-5882-497e-b5d9-2c4b8173e2b7" xsi:nil="true"/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DR_opiekun xmlns="4cb49efb-5882-497e-b5d9-2c4b8173e2b7">
      <UserInfo>
        <DisplayName/>
        <AccountId xsi:nil="true"/>
        <AccountType/>
      </UserInfo>
    </DR_opiekun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RachProjektowy xmlns="663866e5-b6b6-4ba9-a67b-51ba8bb5d820" xsi:nil="true"/>
    <Rodzajdokumentu xmlns="4cb49efb-5882-497e-b5d9-2c4b8173e2b7" xsi:nil="true"/>
    <REGON xmlns="663866e5-b6b6-4ba9-a67b-51ba8bb5d820" xsi:nil="true"/>
    <DataMetryczki xmlns="663866e5-b6b6-4ba9-a67b-51ba8bb5d820" xsi:nil="true"/>
    <PlannerID xmlns="663866e5-b6b6-4ba9-a67b-51ba8bb5d820" xsi:nil="true"/>
    <InformacjaRejestrowa xmlns="663866e5-b6b6-4ba9-a67b-51ba8bb5d820" xsi:nil="true"/>
    <NrProjektu xmlns="663866e5-b6b6-4ba9-a67b-51ba8bb5d820">FEMP.08.02-IP.01-0017/23</NrProjektu>
    <DR_radca xmlns="4cb49efb-5882-497e-b5d9-2c4b8173e2b7">
      <UserInfo>
        <DisplayName/>
        <AccountId xsi:nil="true"/>
        <AccountType/>
      </UserInfo>
    </DR_radca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 xsi:nil="true"/>
    <Kierunek xmlns="4cb49efb-5882-497e-b5d9-2c4b8173e2b7" xsi:nil="true"/>
    <Datawp_x0142_ywupisma xmlns="4cb49efb-5882-497e-b5d9-2c4b8173e2b7" xsi:nil="true"/>
    <NIPlubPESEL xmlns="663866e5-b6b6-4ba9-a67b-51ba8bb5d820">6282088858</NIPlubPESEL>
    <DR_monit xmlns="4cb49efb-5882-497e-b5d9-2c4b8173e2b7">false</DR_monit>
    <Datawidniej_x0105_canapi_x015b_mie xmlns="4cb49efb-5882-497e-b5d9-2c4b8173e2b7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 xsi:nil="true"/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 xsi:nil="true"/>
    <Przekazanie xmlns="663866e5-b6b6-4ba9-a67b-51ba8bb5d820" xsi:nil="true"/>
    <Tytu_x0142_EZD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 xsi:nil="true"/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 xsi:nil="true"/>
    <Dofinansowanie xmlns="663866e5-b6b6-4ba9-a67b-51ba8bb5d820" xsi:nil="true"/>
    <WspolfinansowanieBP xmlns="663866e5-b6b6-4ba9-a67b-51ba8bb5d820" xsi:nil="true"/>
    <WkladWlasny_slownie xmlns="663866e5-b6b6-4ba9-a67b-51ba8bb5d820" xsi:nil="true"/>
    <LinkDoUmowy xmlns="663866e5-b6b6-4ba9-a67b-51ba8bb5d820">
      <Url xsi:nil="true"/>
      <Description xsi:nil="true"/>
    </LinkDoUmowy>
    <PrzekazanieG xmlns="663866e5-b6b6-4ba9-a67b-51ba8bb5d820" xsi:nil="true"/>
    <WartoscOgolem_slownie xmlns="663866e5-b6b6-4ba9-a67b-51ba8bb5d820" xsi:nil="true"/>
    <PrzekazanieGB xmlns="663866e5-b6b6-4ba9-a67b-51ba8bb5d820" xsi:nil="true"/>
    <WspolfinansowanieUE_slownie xmlns="663866e5-b6b6-4ba9-a67b-51ba8bb5d820" xsi:nil="true"/>
    <Dofinansowanie_slownie xmlns="663866e5-b6b6-4ba9-a67b-51ba8bb5d820" xsi:nil="true"/>
    <WspolfinansowanieBP_slownie xmlns="663866e5-b6b6-4ba9-a67b-51ba8bb5d820" xsi:nil="true"/>
    <ZatwierdzenieG_x0020_U_A xmlns="663866e5-b6b6-4ba9-a67b-51ba8bb5d820" xsi:nil="true"/>
    <WydatkiKwalifikowalne_slownie xmlns="663866e5-b6b6-4ba9-a67b-51ba8bb5d820" xsi:nil="true"/>
    <KoniecAkceptacji_x0020_U_A xmlns="663866e5-b6b6-4ba9-a67b-51ba8bb5d8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96" ma:contentTypeDescription="Utwórz nowy dokument." ma:contentTypeScope="" ma:versionID="5f3aab3ef89cdbba092ded2889337e7d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b65d667f4b0698aba61fad5edba47dae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0617FB-6E51-461E-A1F4-940A4B1913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623f01-d547-48eb-9029-77671d46b30f"/>
    <ds:schemaRef ds:uri="http://purl.org/dc/elements/1.1/"/>
    <ds:schemaRef ds:uri="http://schemas.microsoft.com/office/2006/metadata/properties"/>
    <ds:schemaRef ds:uri="663866e5-b6b6-4ba9-a67b-51ba8bb5d8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707538-5B93-4787-BA67-703D745793F2}"/>
</file>

<file path=customXml/itemProps3.xml><?xml version="1.0" encoding="utf-8"?>
<ds:datastoreItem xmlns:ds="http://schemas.openxmlformats.org/officeDocument/2006/customXml" ds:itemID="{25B1ADE6-35BB-472C-A368-89B5AB365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 techniczna</vt:lpstr>
      <vt:lpstr>Dane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Joanna Szymanowska</cp:lastModifiedBy>
  <cp:revision/>
  <dcterms:created xsi:type="dcterms:W3CDTF">2006-09-16T00:00:00Z</dcterms:created>
  <dcterms:modified xsi:type="dcterms:W3CDTF">2023-12-19T09:10:39Z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MediaServiceImageTags">
    <vt:lpwstr/>
  </property>
  <property fmtid="{D5CDD505-2E9C-101B-9397-08002B2CF9AE}" pid="4" name="P1kluczowe">
    <vt:lpwstr/>
  </property>
  <property fmtid="{D5CDD505-2E9C-101B-9397-08002B2CF9AE}" pid="5" name="Nab_x00f3_r">
    <vt:lpwstr/>
  </property>
  <property fmtid="{D5CDD505-2E9C-101B-9397-08002B2CF9AE}" pid="6" name="DR_sprawa">
    <vt:lpwstr/>
  </property>
  <property fmtid="{D5CDD505-2E9C-101B-9397-08002B2CF9AE}" pid="7" name="Nabór">
    <vt:lpwstr/>
  </property>
</Properties>
</file>